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NDREA\MERCFOND\Mf-Annuario\Tabelle\"/>
    </mc:Choice>
  </mc:AlternateContent>
  <xr:revisionPtr revIDLastSave="0" documentId="13_ncr:1_{6E585B7B-CC9F-45FB-9202-ED6BD0FFC84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ezzi" sheetId="4" r:id="rId1"/>
    <sheet name="Stock" sheetId="10" r:id="rId2"/>
    <sheet name="Superficie" sheetId="12" r:id="rId3"/>
  </sheets>
  <definedNames>
    <definedName name="_xlnm._FilterDatabase" localSheetId="2" hidden="1">Superficie!#REF!</definedName>
    <definedName name="_xlnm.Print_Area" localSheetId="0">Prezzi!$AK$1:$AU$96</definedName>
    <definedName name="_xlnm.Print_Titles" localSheetId="0">Prezzi!$A:$A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L32" i="10" l="1"/>
  <c r="BL31" i="10"/>
  <c r="BL30" i="10"/>
  <c r="BL29" i="10"/>
  <c r="BL28" i="10"/>
  <c r="BL26" i="10"/>
  <c r="BL24" i="10"/>
  <c r="BL23" i="10"/>
  <c r="BL22" i="10"/>
  <c r="BL21" i="10"/>
  <c r="BL20" i="10"/>
  <c r="BL19" i="10"/>
  <c r="BL18" i="10"/>
  <c r="BL17" i="10"/>
  <c r="BL16" i="10"/>
  <c r="BL15" i="10"/>
  <c r="BL14" i="10"/>
  <c r="BL13" i="10"/>
  <c r="BL12" i="10"/>
  <c r="BL11" i="10"/>
  <c r="BL10" i="10"/>
  <c r="BL9" i="10"/>
  <c r="BL8" i="10"/>
  <c r="BL7" i="10"/>
  <c r="BL6" i="10"/>
  <c r="BL5" i="10"/>
  <c r="BB32" i="12"/>
  <c r="BB31" i="12"/>
  <c r="BB30" i="12"/>
  <c r="BB29" i="12"/>
  <c r="BB28" i="12"/>
  <c r="BB26" i="12"/>
  <c r="BB24" i="12"/>
  <c r="BB23" i="12"/>
  <c r="BB22" i="12"/>
  <c r="BB21" i="12"/>
  <c r="BB20" i="12"/>
  <c r="BB19" i="12"/>
  <c r="BB18" i="12"/>
  <c r="BB17" i="12"/>
  <c r="BB16" i="12"/>
  <c r="BB15" i="12"/>
  <c r="BB14" i="12"/>
  <c r="BB13" i="12"/>
  <c r="BB12" i="12"/>
  <c r="BB11" i="12"/>
  <c r="BB10" i="12"/>
  <c r="BB9" i="12"/>
  <c r="BB8" i="12"/>
  <c r="BB7" i="12"/>
  <c r="BB6" i="12"/>
  <c r="BB5" i="12"/>
  <c r="BA32" i="12"/>
  <c r="BA31" i="12"/>
  <c r="BA30" i="12"/>
  <c r="BA29" i="12"/>
  <c r="BA28" i="12"/>
  <c r="BA26" i="12"/>
  <c r="BA3" i="12"/>
  <c r="BK3" i="10" l="1"/>
  <c r="BK93" i="4"/>
  <c r="BJ93" i="4"/>
  <c r="BI93" i="4"/>
  <c r="BH93" i="4"/>
  <c r="BG93" i="4"/>
  <c r="BF93" i="4"/>
  <c r="BE93" i="4"/>
  <c r="BD93" i="4"/>
  <c r="BC93" i="4"/>
  <c r="BB93" i="4"/>
  <c r="BA93" i="4"/>
  <c r="AZ93" i="4"/>
  <c r="AY93" i="4"/>
  <c r="AX93" i="4"/>
  <c r="AW93" i="4"/>
  <c r="AV93" i="4"/>
  <c r="AU93" i="4"/>
  <c r="AT93" i="4"/>
  <c r="AS93" i="4"/>
  <c r="AR93" i="4"/>
  <c r="AQ93" i="4"/>
  <c r="AP93" i="4"/>
  <c r="AO93" i="4"/>
  <c r="AN93" i="4"/>
  <c r="AM93" i="4"/>
  <c r="AL93" i="4"/>
  <c r="AK93" i="4"/>
  <c r="AJ93" i="4"/>
  <c r="AI93" i="4"/>
  <c r="AH93" i="4"/>
  <c r="AG93" i="4"/>
  <c r="AF93" i="4"/>
  <c r="AE93" i="4"/>
  <c r="AD93" i="4"/>
  <c r="AC93" i="4"/>
  <c r="AB93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BK92" i="4"/>
  <c r="BJ92" i="4"/>
  <c r="BI92" i="4"/>
  <c r="BH92" i="4"/>
  <c r="BG92" i="4"/>
  <c r="BF92" i="4"/>
  <c r="BE92" i="4"/>
  <c r="BD92" i="4"/>
  <c r="BC92" i="4"/>
  <c r="BB92" i="4"/>
  <c r="BA92" i="4"/>
  <c r="AZ92" i="4"/>
  <c r="AY92" i="4"/>
  <c r="AX92" i="4"/>
  <c r="AW92" i="4"/>
  <c r="AV92" i="4"/>
  <c r="AU92" i="4"/>
  <c r="AT92" i="4"/>
  <c r="AS92" i="4"/>
  <c r="AR92" i="4"/>
  <c r="AQ92" i="4"/>
  <c r="AP92" i="4"/>
  <c r="AO92" i="4"/>
  <c r="AN92" i="4"/>
  <c r="AM92" i="4"/>
  <c r="AL92" i="4"/>
  <c r="AK92" i="4"/>
  <c r="AJ92" i="4"/>
  <c r="AI92" i="4"/>
  <c r="AH92" i="4"/>
  <c r="AG92" i="4"/>
  <c r="AF92" i="4"/>
  <c r="AE92" i="4"/>
  <c r="AD92" i="4"/>
  <c r="AC92" i="4"/>
  <c r="AB92" i="4"/>
  <c r="AA92" i="4"/>
  <c r="Z92" i="4"/>
  <c r="Y92" i="4"/>
  <c r="X92" i="4"/>
  <c r="W92" i="4"/>
  <c r="V92" i="4"/>
  <c r="U92" i="4"/>
  <c r="T92" i="4"/>
  <c r="S92" i="4"/>
  <c r="R92" i="4"/>
  <c r="Q92" i="4"/>
  <c r="P92" i="4"/>
  <c r="O92" i="4"/>
  <c r="N92" i="4"/>
  <c r="M92" i="4"/>
  <c r="L92" i="4"/>
  <c r="BK91" i="4"/>
  <c r="BJ91" i="4"/>
  <c r="BI91" i="4"/>
  <c r="BH91" i="4"/>
  <c r="BG91" i="4"/>
  <c r="BF91" i="4"/>
  <c r="BE91" i="4"/>
  <c r="BD91" i="4"/>
  <c r="BC91" i="4"/>
  <c r="BB91" i="4"/>
  <c r="BA91" i="4"/>
  <c r="AZ91" i="4"/>
  <c r="AY91" i="4"/>
  <c r="AX91" i="4"/>
  <c r="AW91" i="4"/>
  <c r="AV91" i="4"/>
  <c r="AU91" i="4"/>
  <c r="AT91" i="4"/>
  <c r="AS91" i="4"/>
  <c r="AR91" i="4"/>
  <c r="AQ91" i="4"/>
  <c r="AP91" i="4"/>
  <c r="AO91" i="4"/>
  <c r="AN91" i="4"/>
  <c r="AM91" i="4"/>
  <c r="AL91" i="4"/>
  <c r="AK91" i="4"/>
  <c r="AJ91" i="4"/>
  <c r="AI91" i="4"/>
  <c r="AH91" i="4"/>
  <c r="AG91" i="4"/>
  <c r="AF91" i="4"/>
  <c r="AE91" i="4"/>
  <c r="AD91" i="4"/>
  <c r="AC91" i="4"/>
  <c r="AB91" i="4"/>
  <c r="AA91" i="4"/>
  <c r="Z91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BK90" i="4"/>
  <c r="BJ90" i="4"/>
  <c r="BI90" i="4"/>
  <c r="BH90" i="4"/>
  <c r="BG90" i="4"/>
  <c r="BF90" i="4"/>
  <c r="BE90" i="4"/>
  <c r="BD90" i="4"/>
  <c r="BC90" i="4"/>
  <c r="BB90" i="4"/>
  <c r="BA90" i="4"/>
  <c r="AZ90" i="4"/>
  <c r="AY90" i="4"/>
  <c r="AX90" i="4"/>
  <c r="AW90" i="4"/>
  <c r="AV90" i="4"/>
  <c r="AU90" i="4"/>
  <c r="AT90" i="4"/>
  <c r="AS90" i="4"/>
  <c r="AR90" i="4"/>
  <c r="AQ90" i="4"/>
  <c r="AP90" i="4"/>
  <c r="AO90" i="4"/>
  <c r="AN90" i="4"/>
  <c r="AM90" i="4"/>
  <c r="AL90" i="4"/>
  <c r="AK90" i="4"/>
  <c r="AJ90" i="4"/>
  <c r="AI90" i="4"/>
  <c r="AH90" i="4"/>
  <c r="AG90" i="4"/>
  <c r="AF90" i="4"/>
  <c r="AE90" i="4"/>
  <c r="AD90" i="4"/>
  <c r="AC90" i="4"/>
  <c r="AB90" i="4"/>
  <c r="AA90" i="4"/>
  <c r="Z90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BK89" i="4"/>
  <c r="BJ89" i="4"/>
  <c r="BI89" i="4"/>
  <c r="BH89" i="4"/>
  <c r="BG89" i="4"/>
  <c r="BF89" i="4"/>
  <c r="BE89" i="4"/>
  <c r="BD89" i="4"/>
  <c r="BC89" i="4"/>
  <c r="BB89" i="4"/>
  <c r="BA89" i="4"/>
  <c r="AZ89" i="4"/>
  <c r="AY89" i="4"/>
  <c r="AX89" i="4"/>
  <c r="AW89" i="4"/>
  <c r="AV89" i="4"/>
  <c r="AU89" i="4"/>
  <c r="AT89" i="4"/>
  <c r="AS89" i="4"/>
  <c r="AR89" i="4"/>
  <c r="AQ89" i="4"/>
  <c r="AP89" i="4"/>
  <c r="AO89" i="4"/>
  <c r="AN89" i="4"/>
  <c r="AM89" i="4"/>
  <c r="AL89" i="4"/>
  <c r="AK89" i="4"/>
  <c r="AJ89" i="4"/>
  <c r="AI89" i="4"/>
  <c r="AH89" i="4"/>
  <c r="AG89" i="4"/>
  <c r="AF89" i="4"/>
  <c r="AE89" i="4"/>
  <c r="AD89" i="4"/>
  <c r="AC89" i="4"/>
  <c r="AB89" i="4"/>
  <c r="AA89" i="4"/>
  <c r="Z89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BK87" i="4"/>
  <c r="BJ87" i="4"/>
  <c r="BI87" i="4"/>
  <c r="BH87" i="4"/>
  <c r="BG87" i="4"/>
  <c r="BF87" i="4"/>
  <c r="BE87" i="4"/>
  <c r="BD87" i="4"/>
  <c r="BC87" i="4"/>
  <c r="BB87" i="4"/>
  <c r="BA87" i="4"/>
  <c r="AZ87" i="4"/>
  <c r="AY87" i="4"/>
  <c r="AX87" i="4"/>
  <c r="AW87" i="4"/>
  <c r="AV87" i="4"/>
  <c r="AU87" i="4"/>
  <c r="AT87" i="4"/>
  <c r="AS87" i="4"/>
  <c r="AR87" i="4"/>
  <c r="AQ87" i="4"/>
  <c r="AP87" i="4"/>
  <c r="AO87" i="4"/>
  <c r="AN87" i="4"/>
  <c r="AM87" i="4"/>
  <c r="AL87" i="4"/>
  <c r="AK87" i="4"/>
  <c r="AJ87" i="4"/>
  <c r="AI87" i="4"/>
  <c r="AH87" i="4"/>
  <c r="AG87" i="4"/>
  <c r="AF87" i="4"/>
  <c r="AE87" i="4"/>
  <c r="AD87" i="4"/>
  <c r="AC87" i="4"/>
  <c r="AB87" i="4"/>
  <c r="AA87" i="4"/>
  <c r="Z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C87" i="4"/>
  <c r="B87" i="4"/>
  <c r="BK85" i="4"/>
  <c r="BJ85" i="4"/>
  <c r="BI85" i="4"/>
  <c r="BH85" i="4"/>
  <c r="BG85" i="4"/>
  <c r="BF85" i="4"/>
  <c r="BE85" i="4"/>
  <c r="BD85" i="4"/>
  <c r="BC85" i="4"/>
  <c r="BB85" i="4"/>
  <c r="BA85" i="4"/>
  <c r="AZ85" i="4"/>
  <c r="AY85" i="4"/>
  <c r="AX85" i="4"/>
  <c r="AW85" i="4"/>
  <c r="AV85" i="4"/>
  <c r="AU85" i="4"/>
  <c r="AT85" i="4"/>
  <c r="AS85" i="4"/>
  <c r="AR85" i="4"/>
  <c r="AQ85" i="4"/>
  <c r="AP85" i="4"/>
  <c r="AO85" i="4"/>
  <c r="AN85" i="4"/>
  <c r="AM85" i="4"/>
  <c r="AL85" i="4"/>
  <c r="AK85" i="4"/>
  <c r="AJ85" i="4"/>
  <c r="AI85" i="4"/>
  <c r="AH85" i="4"/>
  <c r="AG85" i="4"/>
  <c r="AF85" i="4"/>
  <c r="AE85" i="4"/>
  <c r="AD85" i="4"/>
  <c r="AC85" i="4"/>
  <c r="AB85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B85" i="4"/>
  <c r="BK84" i="4"/>
  <c r="BJ84" i="4"/>
  <c r="BI84" i="4"/>
  <c r="BH84" i="4"/>
  <c r="BG84" i="4"/>
  <c r="BF84" i="4"/>
  <c r="BE84" i="4"/>
  <c r="BD84" i="4"/>
  <c r="BC84" i="4"/>
  <c r="BB84" i="4"/>
  <c r="BA84" i="4"/>
  <c r="AZ84" i="4"/>
  <c r="AY84" i="4"/>
  <c r="AX84" i="4"/>
  <c r="AW84" i="4"/>
  <c r="AV84" i="4"/>
  <c r="AU84" i="4"/>
  <c r="AT84" i="4"/>
  <c r="AS84" i="4"/>
  <c r="AR84" i="4"/>
  <c r="AQ84" i="4"/>
  <c r="AP84" i="4"/>
  <c r="AO84" i="4"/>
  <c r="AN84" i="4"/>
  <c r="AM84" i="4"/>
  <c r="AL84" i="4"/>
  <c r="AK84" i="4"/>
  <c r="AJ84" i="4"/>
  <c r="AI84" i="4"/>
  <c r="AH84" i="4"/>
  <c r="AG84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C84" i="4"/>
  <c r="B84" i="4"/>
  <c r="BK83" i="4"/>
  <c r="BJ83" i="4"/>
  <c r="BI83" i="4"/>
  <c r="BH83" i="4"/>
  <c r="BG83" i="4"/>
  <c r="BF83" i="4"/>
  <c r="BE83" i="4"/>
  <c r="BD83" i="4"/>
  <c r="BC83" i="4"/>
  <c r="BB83" i="4"/>
  <c r="BA83" i="4"/>
  <c r="AZ83" i="4"/>
  <c r="AY83" i="4"/>
  <c r="AX83" i="4"/>
  <c r="AW83" i="4"/>
  <c r="AV83" i="4"/>
  <c r="AU83" i="4"/>
  <c r="AT83" i="4"/>
  <c r="AS83" i="4"/>
  <c r="AR83" i="4"/>
  <c r="AQ83" i="4"/>
  <c r="AP83" i="4"/>
  <c r="AO83" i="4"/>
  <c r="AN83" i="4"/>
  <c r="AM83" i="4"/>
  <c r="AL83" i="4"/>
  <c r="AK83" i="4"/>
  <c r="AJ83" i="4"/>
  <c r="AI83" i="4"/>
  <c r="AH83" i="4"/>
  <c r="AG83" i="4"/>
  <c r="AF83" i="4"/>
  <c r="AE83" i="4"/>
  <c r="AD83" i="4"/>
  <c r="AC83" i="4"/>
  <c r="AB83" i="4"/>
  <c r="AA83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C83" i="4"/>
  <c r="B83" i="4"/>
  <c r="BK82" i="4"/>
  <c r="BJ82" i="4"/>
  <c r="BI82" i="4"/>
  <c r="BH82" i="4"/>
  <c r="BG82" i="4"/>
  <c r="BF82" i="4"/>
  <c r="BE82" i="4"/>
  <c r="BD82" i="4"/>
  <c r="BC82" i="4"/>
  <c r="BB82" i="4"/>
  <c r="BA82" i="4"/>
  <c r="AZ82" i="4"/>
  <c r="AY82" i="4"/>
  <c r="AX82" i="4"/>
  <c r="AW82" i="4"/>
  <c r="AV82" i="4"/>
  <c r="AU82" i="4"/>
  <c r="AT82" i="4"/>
  <c r="AS82" i="4"/>
  <c r="AR82" i="4"/>
  <c r="AQ82" i="4"/>
  <c r="AP82" i="4"/>
  <c r="AO82" i="4"/>
  <c r="AN82" i="4"/>
  <c r="AM82" i="4"/>
  <c r="AL82" i="4"/>
  <c r="AK82" i="4"/>
  <c r="AJ82" i="4"/>
  <c r="AI82" i="4"/>
  <c r="AH82" i="4"/>
  <c r="AG82" i="4"/>
  <c r="AF82" i="4"/>
  <c r="AE82" i="4"/>
  <c r="AD82" i="4"/>
  <c r="AC82" i="4"/>
  <c r="AB82" i="4"/>
  <c r="AA82" i="4"/>
  <c r="Z82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B82" i="4"/>
  <c r="BK81" i="4"/>
  <c r="BJ81" i="4"/>
  <c r="BI81" i="4"/>
  <c r="BH81" i="4"/>
  <c r="BG81" i="4"/>
  <c r="BF81" i="4"/>
  <c r="BE81" i="4"/>
  <c r="BD81" i="4"/>
  <c r="BC81" i="4"/>
  <c r="BB81" i="4"/>
  <c r="BA81" i="4"/>
  <c r="AZ81" i="4"/>
  <c r="AY81" i="4"/>
  <c r="AX81" i="4"/>
  <c r="AW81" i="4"/>
  <c r="AV81" i="4"/>
  <c r="AU81" i="4"/>
  <c r="AT81" i="4"/>
  <c r="AS81" i="4"/>
  <c r="AR81" i="4"/>
  <c r="AQ81" i="4"/>
  <c r="AP81" i="4"/>
  <c r="AO81" i="4"/>
  <c r="AN81" i="4"/>
  <c r="AM81" i="4"/>
  <c r="AL81" i="4"/>
  <c r="AK81" i="4"/>
  <c r="AJ81" i="4"/>
  <c r="AI81" i="4"/>
  <c r="AH81" i="4"/>
  <c r="AG81" i="4"/>
  <c r="AF81" i="4"/>
  <c r="AE81" i="4"/>
  <c r="AD81" i="4"/>
  <c r="AC81" i="4"/>
  <c r="AB81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C81" i="4"/>
  <c r="B81" i="4"/>
  <c r="BK80" i="4"/>
  <c r="BJ80" i="4"/>
  <c r="BI80" i="4"/>
  <c r="BH80" i="4"/>
  <c r="BG80" i="4"/>
  <c r="BF80" i="4"/>
  <c r="BE80" i="4"/>
  <c r="BD80" i="4"/>
  <c r="BC80" i="4"/>
  <c r="BB80" i="4"/>
  <c r="BA80" i="4"/>
  <c r="AZ80" i="4"/>
  <c r="AY80" i="4"/>
  <c r="AX80" i="4"/>
  <c r="AW80" i="4"/>
  <c r="AV80" i="4"/>
  <c r="AU80" i="4"/>
  <c r="AT80" i="4"/>
  <c r="AS80" i="4"/>
  <c r="AR80" i="4"/>
  <c r="AQ80" i="4"/>
  <c r="AP80" i="4"/>
  <c r="AO80" i="4"/>
  <c r="AN80" i="4"/>
  <c r="AM80" i="4"/>
  <c r="AL80" i="4"/>
  <c r="AK80" i="4"/>
  <c r="AJ80" i="4"/>
  <c r="AI80" i="4"/>
  <c r="AH80" i="4"/>
  <c r="AG80" i="4"/>
  <c r="AF80" i="4"/>
  <c r="AE80" i="4"/>
  <c r="AD80" i="4"/>
  <c r="AC80" i="4"/>
  <c r="AB80" i="4"/>
  <c r="AA80" i="4"/>
  <c r="Z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C80" i="4"/>
  <c r="B80" i="4"/>
  <c r="BK79" i="4"/>
  <c r="BJ79" i="4"/>
  <c r="BI79" i="4"/>
  <c r="BH79" i="4"/>
  <c r="BG79" i="4"/>
  <c r="BF79" i="4"/>
  <c r="BE79" i="4"/>
  <c r="BD79" i="4"/>
  <c r="BC79" i="4"/>
  <c r="BB79" i="4"/>
  <c r="BA79" i="4"/>
  <c r="AZ79" i="4"/>
  <c r="AY79" i="4"/>
  <c r="AX79" i="4"/>
  <c r="AW79" i="4"/>
  <c r="AV79" i="4"/>
  <c r="AU79" i="4"/>
  <c r="AT79" i="4"/>
  <c r="AS79" i="4"/>
  <c r="AR79" i="4"/>
  <c r="AQ79" i="4"/>
  <c r="AP79" i="4"/>
  <c r="AO79" i="4"/>
  <c r="AN79" i="4"/>
  <c r="AM79" i="4"/>
  <c r="AL79" i="4"/>
  <c r="AK79" i="4"/>
  <c r="AJ79" i="4"/>
  <c r="AI79" i="4"/>
  <c r="AH79" i="4"/>
  <c r="AG79" i="4"/>
  <c r="AF79" i="4"/>
  <c r="AE79" i="4"/>
  <c r="AD79" i="4"/>
  <c r="AC79" i="4"/>
  <c r="AB79" i="4"/>
  <c r="AA79" i="4"/>
  <c r="Z79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B79" i="4"/>
  <c r="BK78" i="4"/>
  <c r="BJ78" i="4"/>
  <c r="BI78" i="4"/>
  <c r="BH78" i="4"/>
  <c r="BG78" i="4"/>
  <c r="BF78" i="4"/>
  <c r="BE78" i="4"/>
  <c r="BD78" i="4"/>
  <c r="BC78" i="4"/>
  <c r="BB78" i="4"/>
  <c r="BA78" i="4"/>
  <c r="AZ78" i="4"/>
  <c r="AY78" i="4"/>
  <c r="AX78" i="4"/>
  <c r="AW78" i="4"/>
  <c r="AV78" i="4"/>
  <c r="AU78" i="4"/>
  <c r="AT78" i="4"/>
  <c r="AS78" i="4"/>
  <c r="AR78" i="4"/>
  <c r="AQ78" i="4"/>
  <c r="AP78" i="4"/>
  <c r="AO78" i="4"/>
  <c r="AN78" i="4"/>
  <c r="AM78" i="4"/>
  <c r="AL78" i="4"/>
  <c r="AK78" i="4"/>
  <c r="AJ78" i="4"/>
  <c r="AI78" i="4"/>
  <c r="AH78" i="4"/>
  <c r="AG78" i="4"/>
  <c r="AF78" i="4"/>
  <c r="AE78" i="4"/>
  <c r="AD78" i="4"/>
  <c r="AC78" i="4"/>
  <c r="AB78" i="4"/>
  <c r="AA78" i="4"/>
  <c r="Z78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B78" i="4"/>
  <c r="BK77" i="4"/>
  <c r="BJ77" i="4"/>
  <c r="BI77" i="4"/>
  <c r="BH77" i="4"/>
  <c r="BG77" i="4"/>
  <c r="BF77" i="4"/>
  <c r="BE77" i="4"/>
  <c r="BD77" i="4"/>
  <c r="BC77" i="4"/>
  <c r="BB77" i="4"/>
  <c r="BA77" i="4"/>
  <c r="AZ77" i="4"/>
  <c r="AY77" i="4"/>
  <c r="AX77" i="4"/>
  <c r="AW77" i="4"/>
  <c r="AV77" i="4"/>
  <c r="AU77" i="4"/>
  <c r="AT77" i="4"/>
  <c r="AS77" i="4"/>
  <c r="AR77" i="4"/>
  <c r="AQ77" i="4"/>
  <c r="AP77" i="4"/>
  <c r="AO77" i="4"/>
  <c r="AN77" i="4"/>
  <c r="AM77" i="4"/>
  <c r="AL77" i="4"/>
  <c r="AK77" i="4"/>
  <c r="AJ77" i="4"/>
  <c r="AI77" i="4"/>
  <c r="AH77" i="4"/>
  <c r="AG77" i="4"/>
  <c r="AF77" i="4"/>
  <c r="AE77" i="4"/>
  <c r="AD77" i="4"/>
  <c r="AC77" i="4"/>
  <c r="AB77" i="4"/>
  <c r="AA77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C77" i="4"/>
  <c r="B77" i="4"/>
  <c r="BK76" i="4"/>
  <c r="BJ76" i="4"/>
  <c r="BI76" i="4"/>
  <c r="BH76" i="4"/>
  <c r="BG76" i="4"/>
  <c r="BF76" i="4"/>
  <c r="BE76" i="4"/>
  <c r="BD76" i="4"/>
  <c r="BC76" i="4"/>
  <c r="BB76" i="4"/>
  <c r="BA76" i="4"/>
  <c r="AZ76" i="4"/>
  <c r="AY76" i="4"/>
  <c r="AX76" i="4"/>
  <c r="AW76" i="4"/>
  <c r="AV76" i="4"/>
  <c r="AU76" i="4"/>
  <c r="AT76" i="4"/>
  <c r="AS76" i="4"/>
  <c r="AR76" i="4"/>
  <c r="AQ76" i="4"/>
  <c r="AP76" i="4"/>
  <c r="AO76" i="4"/>
  <c r="AN76" i="4"/>
  <c r="AM76" i="4"/>
  <c r="AL76" i="4"/>
  <c r="AK76" i="4"/>
  <c r="AJ76" i="4"/>
  <c r="AI76" i="4"/>
  <c r="AH76" i="4"/>
  <c r="AG76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76" i="4"/>
  <c r="BK75" i="4"/>
  <c r="BJ75" i="4"/>
  <c r="BI75" i="4"/>
  <c r="BH75" i="4"/>
  <c r="BG75" i="4"/>
  <c r="BF75" i="4"/>
  <c r="BE75" i="4"/>
  <c r="BD75" i="4"/>
  <c r="BC75" i="4"/>
  <c r="BB75" i="4"/>
  <c r="BA75" i="4"/>
  <c r="AZ75" i="4"/>
  <c r="AY75" i="4"/>
  <c r="AX75" i="4"/>
  <c r="AW75" i="4"/>
  <c r="AV75" i="4"/>
  <c r="AU75" i="4"/>
  <c r="AT75" i="4"/>
  <c r="AS75" i="4"/>
  <c r="AR75" i="4"/>
  <c r="AQ75" i="4"/>
  <c r="AP75" i="4"/>
  <c r="AO75" i="4"/>
  <c r="AN75" i="4"/>
  <c r="AM75" i="4"/>
  <c r="AL75" i="4"/>
  <c r="AK75" i="4"/>
  <c r="AJ75" i="4"/>
  <c r="AI75" i="4"/>
  <c r="AH75" i="4"/>
  <c r="AG75" i="4"/>
  <c r="AF75" i="4"/>
  <c r="AE75" i="4"/>
  <c r="AD75" i="4"/>
  <c r="AC75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B75" i="4"/>
  <c r="BK74" i="4"/>
  <c r="BJ74" i="4"/>
  <c r="BI74" i="4"/>
  <c r="BH74" i="4"/>
  <c r="BG74" i="4"/>
  <c r="BF74" i="4"/>
  <c r="BE74" i="4"/>
  <c r="BD74" i="4"/>
  <c r="BC74" i="4"/>
  <c r="BB74" i="4"/>
  <c r="BA74" i="4"/>
  <c r="AZ74" i="4"/>
  <c r="AY74" i="4"/>
  <c r="AX74" i="4"/>
  <c r="AW74" i="4"/>
  <c r="AV74" i="4"/>
  <c r="AU74" i="4"/>
  <c r="AT74" i="4"/>
  <c r="AS74" i="4"/>
  <c r="AR74" i="4"/>
  <c r="AQ74" i="4"/>
  <c r="AP74" i="4"/>
  <c r="AO74" i="4"/>
  <c r="AN74" i="4"/>
  <c r="AM74" i="4"/>
  <c r="AL74" i="4"/>
  <c r="AK74" i="4"/>
  <c r="AJ74" i="4"/>
  <c r="AI74" i="4"/>
  <c r="AH74" i="4"/>
  <c r="AG74" i="4"/>
  <c r="AF74" i="4"/>
  <c r="AE74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B74" i="4"/>
  <c r="BK73" i="4"/>
  <c r="BJ73" i="4"/>
  <c r="BI73" i="4"/>
  <c r="BH73" i="4"/>
  <c r="BG73" i="4"/>
  <c r="BF73" i="4"/>
  <c r="BE73" i="4"/>
  <c r="BD73" i="4"/>
  <c r="BC73" i="4"/>
  <c r="BB73" i="4"/>
  <c r="BA73" i="4"/>
  <c r="AZ73" i="4"/>
  <c r="AY73" i="4"/>
  <c r="AX73" i="4"/>
  <c r="AW73" i="4"/>
  <c r="AV73" i="4"/>
  <c r="AU73" i="4"/>
  <c r="AT73" i="4"/>
  <c r="AS73" i="4"/>
  <c r="AR73" i="4"/>
  <c r="AQ73" i="4"/>
  <c r="AP73" i="4"/>
  <c r="AO73" i="4"/>
  <c r="AN73" i="4"/>
  <c r="AM73" i="4"/>
  <c r="AL73" i="4"/>
  <c r="AK73" i="4"/>
  <c r="AJ73" i="4"/>
  <c r="AI73" i="4"/>
  <c r="AH73" i="4"/>
  <c r="AG73" i="4"/>
  <c r="AF73" i="4"/>
  <c r="AE73" i="4"/>
  <c r="AD73" i="4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B73" i="4"/>
  <c r="BK72" i="4"/>
  <c r="BJ72" i="4"/>
  <c r="BI72" i="4"/>
  <c r="BH72" i="4"/>
  <c r="BG72" i="4"/>
  <c r="BF72" i="4"/>
  <c r="BE72" i="4"/>
  <c r="BD72" i="4"/>
  <c r="BC72" i="4"/>
  <c r="BB72" i="4"/>
  <c r="BA72" i="4"/>
  <c r="AZ72" i="4"/>
  <c r="AY72" i="4"/>
  <c r="AX72" i="4"/>
  <c r="AW72" i="4"/>
  <c r="AV72" i="4"/>
  <c r="AU72" i="4"/>
  <c r="AT72" i="4"/>
  <c r="AS72" i="4"/>
  <c r="AR72" i="4"/>
  <c r="AQ72" i="4"/>
  <c r="AP72" i="4"/>
  <c r="AO72" i="4"/>
  <c r="AN72" i="4"/>
  <c r="AM72" i="4"/>
  <c r="AL72" i="4"/>
  <c r="AK72" i="4"/>
  <c r="AJ72" i="4"/>
  <c r="AI72" i="4"/>
  <c r="AH72" i="4"/>
  <c r="AG72" i="4"/>
  <c r="AF72" i="4"/>
  <c r="AE72" i="4"/>
  <c r="AD72" i="4"/>
  <c r="AC72" i="4"/>
  <c r="AB72" i="4"/>
  <c r="AA72" i="4"/>
  <c r="Z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C72" i="4"/>
  <c r="B72" i="4"/>
  <c r="BK71" i="4"/>
  <c r="BJ71" i="4"/>
  <c r="BI71" i="4"/>
  <c r="BH71" i="4"/>
  <c r="BG71" i="4"/>
  <c r="BF71" i="4"/>
  <c r="BE71" i="4"/>
  <c r="BD71" i="4"/>
  <c r="BC71" i="4"/>
  <c r="BB71" i="4"/>
  <c r="BA71" i="4"/>
  <c r="AZ71" i="4"/>
  <c r="AY71" i="4"/>
  <c r="AX71" i="4"/>
  <c r="AW71" i="4"/>
  <c r="AV71" i="4"/>
  <c r="AU71" i="4"/>
  <c r="AT71" i="4"/>
  <c r="AS71" i="4"/>
  <c r="AR71" i="4"/>
  <c r="AQ71" i="4"/>
  <c r="AP71" i="4"/>
  <c r="AO71" i="4"/>
  <c r="AN71" i="4"/>
  <c r="AM71" i="4"/>
  <c r="AL71" i="4"/>
  <c r="AK71" i="4"/>
  <c r="AJ71" i="4"/>
  <c r="AI71" i="4"/>
  <c r="AH71" i="4"/>
  <c r="AG71" i="4"/>
  <c r="AF71" i="4"/>
  <c r="AE71" i="4"/>
  <c r="AD71" i="4"/>
  <c r="AC71" i="4"/>
  <c r="AB71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C71" i="4"/>
  <c r="B71" i="4"/>
  <c r="BK70" i="4"/>
  <c r="BJ70" i="4"/>
  <c r="BI70" i="4"/>
  <c r="BH70" i="4"/>
  <c r="BG70" i="4"/>
  <c r="BF70" i="4"/>
  <c r="BE70" i="4"/>
  <c r="BD70" i="4"/>
  <c r="BC70" i="4"/>
  <c r="BB70" i="4"/>
  <c r="BA70" i="4"/>
  <c r="AZ70" i="4"/>
  <c r="AY70" i="4"/>
  <c r="AX70" i="4"/>
  <c r="AW70" i="4"/>
  <c r="AV70" i="4"/>
  <c r="AU70" i="4"/>
  <c r="AT70" i="4"/>
  <c r="AS70" i="4"/>
  <c r="AR70" i="4"/>
  <c r="AQ70" i="4"/>
  <c r="AP70" i="4"/>
  <c r="AO70" i="4"/>
  <c r="AN70" i="4"/>
  <c r="AM70" i="4"/>
  <c r="AL70" i="4"/>
  <c r="AK70" i="4"/>
  <c r="AJ70" i="4"/>
  <c r="AI70" i="4"/>
  <c r="AH70" i="4"/>
  <c r="AG70" i="4"/>
  <c r="AF70" i="4"/>
  <c r="AE70" i="4"/>
  <c r="AD70" i="4"/>
  <c r="AC70" i="4"/>
  <c r="AB70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C70" i="4"/>
  <c r="B70" i="4"/>
  <c r="BK69" i="4"/>
  <c r="BJ69" i="4"/>
  <c r="BI69" i="4"/>
  <c r="BH69" i="4"/>
  <c r="BG69" i="4"/>
  <c r="BF69" i="4"/>
  <c r="BE69" i="4"/>
  <c r="BD69" i="4"/>
  <c r="BC69" i="4"/>
  <c r="BB69" i="4"/>
  <c r="BA69" i="4"/>
  <c r="AZ69" i="4"/>
  <c r="AY69" i="4"/>
  <c r="AX69" i="4"/>
  <c r="AW69" i="4"/>
  <c r="AV69" i="4"/>
  <c r="AU69" i="4"/>
  <c r="AT69" i="4"/>
  <c r="AS69" i="4"/>
  <c r="AR69" i="4"/>
  <c r="AQ69" i="4"/>
  <c r="AP69" i="4"/>
  <c r="AO69" i="4"/>
  <c r="AN69" i="4"/>
  <c r="AM69" i="4"/>
  <c r="AL69" i="4"/>
  <c r="AK69" i="4"/>
  <c r="AJ69" i="4"/>
  <c r="AI69" i="4"/>
  <c r="AH69" i="4"/>
  <c r="AG69" i="4"/>
  <c r="AF69" i="4"/>
  <c r="AE69" i="4"/>
  <c r="AD69" i="4"/>
  <c r="AC69" i="4"/>
  <c r="AB69" i="4"/>
  <c r="AA69" i="4"/>
  <c r="Z69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C69" i="4"/>
  <c r="B69" i="4"/>
  <c r="BK68" i="4"/>
  <c r="BJ68" i="4"/>
  <c r="BI68" i="4"/>
  <c r="BH68" i="4"/>
  <c r="BG68" i="4"/>
  <c r="BF68" i="4"/>
  <c r="BE68" i="4"/>
  <c r="BD68" i="4"/>
  <c r="BC68" i="4"/>
  <c r="BB68" i="4"/>
  <c r="BA68" i="4"/>
  <c r="AZ68" i="4"/>
  <c r="AY68" i="4"/>
  <c r="AX68" i="4"/>
  <c r="AW68" i="4"/>
  <c r="AV68" i="4"/>
  <c r="AU68" i="4"/>
  <c r="AT68" i="4"/>
  <c r="AS68" i="4"/>
  <c r="AR68" i="4"/>
  <c r="AQ68" i="4"/>
  <c r="AP68" i="4"/>
  <c r="AO68" i="4"/>
  <c r="AN68" i="4"/>
  <c r="AM68" i="4"/>
  <c r="AL68" i="4"/>
  <c r="AK68" i="4"/>
  <c r="AJ68" i="4"/>
  <c r="AI68" i="4"/>
  <c r="AH68" i="4"/>
  <c r="AG68" i="4"/>
  <c r="AF68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B68" i="4"/>
  <c r="BK67" i="4"/>
  <c r="BJ67" i="4"/>
  <c r="BI67" i="4"/>
  <c r="BH67" i="4"/>
  <c r="BG67" i="4"/>
  <c r="BF67" i="4"/>
  <c r="BE67" i="4"/>
  <c r="BD67" i="4"/>
  <c r="BC67" i="4"/>
  <c r="BB67" i="4"/>
  <c r="BA67" i="4"/>
  <c r="AZ67" i="4"/>
  <c r="AY67" i="4"/>
  <c r="AX67" i="4"/>
  <c r="AW67" i="4"/>
  <c r="AV67" i="4"/>
  <c r="AU67" i="4"/>
  <c r="AT67" i="4"/>
  <c r="AS67" i="4"/>
  <c r="AR67" i="4"/>
  <c r="AQ67" i="4"/>
  <c r="AP67" i="4"/>
  <c r="AO67" i="4"/>
  <c r="AN67" i="4"/>
  <c r="AM67" i="4"/>
  <c r="AL67" i="4"/>
  <c r="AK67" i="4"/>
  <c r="AJ67" i="4"/>
  <c r="AI67" i="4"/>
  <c r="AH67" i="4"/>
  <c r="AG67" i="4"/>
  <c r="AF67" i="4"/>
  <c r="AE67" i="4"/>
  <c r="AD67" i="4"/>
  <c r="AC67" i="4"/>
  <c r="AB67" i="4"/>
  <c r="AA67" i="4"/>
  <c r="Z67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C67" i="4"/>
  <c r="B67" i="4"/>
  <c r="BK66" i="4"/>
  <c r="BJ66" i="4"/>
  <c r="BI66" i="4"/>
  <c r="BH66" i="4"/>
  <c r="BG66" i="4"/>
  <c r="BF66" i="4"/>
  <c r="BE66" i="4"/>
  <c r="BD66" i="4"/>
  <c r="BC66" i="4"/>
  <c r="BB66" i="4"/>
  <c r="BA66" i="4"/>
  <c r="AY66" i="4"/>
  <c r="AX66" i="4"/>
  <c r="AW66" i="4"/>
  <c r="AV66" i="4"/>
  <c r="AU66" i="4"/>
  <c r="AT66" i="4"/>
  <c r="AS66" i="4"/>
  <c r="AR66" i="4"/>
  <c r="AQ66" i="4"/>
  <c r="AP66" i="4"/>
  <c r="AO66" i="4"/>
  <c r="AN66" i="4"/>
  <c r="AM66" i="4"/>
  <c r="AL66" i="4"/>
  <c r="AK66" i="4"/>
  <c r="AJ66" i="4"/>
  <c r="AI66" i="4"/>
  <c r="AH66" i="4"/>
  <c r="AG66" i="4"/>
  <c r="AF66" i="4"/>
  <c r="AE66" i="4"/>
  <c r="AD66" i="4"/>
  <c r="AC66" i="4"/>
  <c r="AB66" i="4"/>
  <c r="AA66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C66" i="4"/>
  <c r="B66" i="4"/>
  <c r="AZ66" i="4"/>
  <c r="BK51" i="4"/>
  <c r="BJ51" i="4"/>
  <c r="BK63" i="4"/>
  <c r="BK62" i="4"/>
  <c r="BK61" i="4"/>
  <c r="BK60" i="4"/>
  <c r="BK59" i="4"/>
  <c r="BK57" i="4"/>
  <c r="BK55" i="4"/>
  <c r="BK54" i="4"/>
  <c r="BK53" i="4"/>
  <c r="BK52" i="4"/>
  <c r="BK50" i="4"/>
  <c r="BK49" i="4"/>
  <c r="BK48" i="4"/>
  <c r="BK47" i="4"/>
  <c r="BK46" i="4"/>
  <c r="BK45" i="4"/>
  <c r="BK44" i="4"/>
  <c r="BK43" i="4"/>
  <c r="BK42" i="4"/>
  <c r="BK41" i="4"/>
  <c r="BK40" i="4"/>
  <c r="BK39" i="4"/>
  <c r="BK38" i="4"/>
  <c r="BK37" i="4"/>
  <c r="BK36" i="4"/>
  <c r="BJ63" i="4" l="1"/>
  <c r="BJ62" i="4"/>
  <c r="BJ61" i="4"/>
  <c r="BJ60" i="4"/>
  <c r="BJ59" i="4"/>
  <c r="BJ57" i="4"/>
  <c r="BJ55" i="4"/>
  <c r="BJ54" i="4"/>
  <c r="BJ53" i="4"/>
  <c r="BJ52" i="4"/>
  <c r="BJ50" i="4"/>
  <c r="BJ49" i="4"/>
  <c r="BJ48" i="4"/>
  <c r="BJ47" i="4"/>
  <c r="BJ46" i="4"/>
  <c r="BJ45" i="4"/>
  <c r="BJ44" i="4"/>
  <c r="BJ43" i="4"/>
  <c r="BJ42" i="4"/>
  <c r="BJ41" i="4"/>
  <c r="BJ40" i="4"/>
  <c r="BJ39" i="4"/>
  <c r="BJ38" i="4"/>
  <c r="BJ37" i="4"/>
  <c r="BJ36" i="4"/>
  <c r="AZ32" i="12"/>
  <c r="AZ31" i="12"/>
  <c r="AZ30" i="12"/>
  <c r="AZ29" i="12"/>
  <c r="AZ28" i="12"/>
  <c r="AZ26" i="12"/>
  <c r="AY32" i="12"/>
  <c r="AY31" i="12"/>
  <c r="AY30" i="12"/>
  <c r="AY29" i="12"/>
  <c r="AY28" i="12"/>
  <c r="AY26" i="12"/>
  <c r="BI36" i="4"/>
  <c r="BI37" i="4"/>
  <c r="BI38" i="4"/>
  <c r="BI39" i="4"/>
  <c r="BI40" i="4"/>
  <c r="BI41" i="4"/>
  <c r="BI42" i="4"/>
  <c r="BI43" i="4"/>
  <c r="BI44" i="4"/>
  <c r="BI45" i="4"/>
  <c r="BI46" i="4"/>
  <c r="BI47" i="4"/>
  <c r="BI48" i="4"/>
  <c r="BI49" i="4"/>
  <c r="BI50" i="4"/>
  <c r="BI51" i="4"/>
  <c r="BI52" i="4"/>
  <c r="BI53" i="4"/>
  <c r="BI54" i="4"/>
  <c r="BI55" i="4"/>
  <c r="BI57" i="4"/>
  <c r="BI59" i="4"/>
  <c r="BI60" i="4"/>
  <c r="BI61" i="4"/>
  <c r="BI62" i="4"/>
  <c r="BI63" i="4"/>
  <c r="AX32" i="12" l="1"/>
  <c r="AX31" i="12"/>
  <c r="AX30" i="12"/>
  <c r="AX29" i="12"/>
  <c r="AX28" i="12"/>
  <c r="AX26" i="12"/>
  <c r="BH63" i="4" l="1"/>
  <c r="BH62" i="4"/>
  <c r="BH61" i="4"/>
  <c r="BH60" i="4"/>
  <c r="BH59" i="4"/>
  <c r="BH57" i="4"/>
  <c r="BH55" i="4"/>
  <c r="BH54" i="4"/>
  <c r="BH53" i="4"/>
  <c r="BH52" i="4"/>
  <c r="BH51" i="4"/>
  <c r="BH50" i="4"/>
  <c r="BH49" i="4"/>
  <c r="BH48" i="4"/>
  <c r="BH47" i="4"/>
  <c r="BH46" i="4"/>
  <c r="BH45" i="4"/>
  <c r="BH44" i="4"/>
  <c r="BH43" i="4"/>
  <c r="BH42" i="4"/>
  <c r="BH41" i="4"/>
  <c r="BH40" i="4"/>
  <c r="BH39" i="4"/>
  <c r="BH38" i="4"/>
  <c r="BH37" i="4"/>
  <c r="BH36" i="4"/>
  <c r="BG63" i="4" l="1"/>
  <c r="BG62" i="4"/>
  <c r="BG61" i="4"/>
  <c r="BG60" i="4"/>
  <c r="BG59" i="4"/>
  <c r="BG57" i="4"/>
  <c r="BG55" i="4"/>
  <c r="BG54" i="4"/>
  <c r="BG53" i="4"/>
  <c r="BG52" i="4"/>
  <c r="BG51" i="4"/>
  <c r="BG50" i="4"/>
  <c r="BG49" i="4"/>
  <c r="BG48" i="4"/>
  <c r="BG47" i="4"/>
  <c r="BG46" i="4"/>
  <c r="BG45" i="4"/>
  <c r="BG44" i="4"/>
  <c r="BG43" i="4"/>
  <c r="BG42" i="4"/>
  <c r="BG41" i="4"/>
  <c r="BG40" i="4"/>
  <c r="BG39" i="4"/>
  <c r="BG38" i="4"/>
  <c r="BG37" i="4"/>
  <c r="BG36" i="4"/>
  <c r="AV30" i="12"/>
  <c r="AW30" i="12"/>
  <c r="AV31" i="12"/>
  <c r="AW31" i="12"/>
  <c r="AW32" i="12"/>
  <c r="AW29" i="12"/>
  <c r="AW28" i="12"/>
  <c r="AW26" i="12"/>
  <c r="AV32" i="12" l="1"/>
  <c r="AV29" i="12"/>
  <c r="AV28" i="12"/>
  <c r="AV26" i="12"/>
  <c r="BF63" i="4"/>
  <c r="BF62" i="4"/>
  <c r="BF61" i="4"/>
  <c r="BF60" i="4"/>
  <c r="BF59" i="4"/>
  <c r="BF57" i="4"/>
  <c r="BF55" i="4"/>
  <c r="BF54" i="4"/>
  <c r="BF53" i="4"/>
  <c r="BF52" i="4"/>
  <c r="BF51" i="4"/>
  <c r="BF50" i="4"/>
  <c r="BF49" i="4"/>
  <c r="BF48" i="4"/>
  <c r="BF47" i="4"/>
  <c r="BF46" i="4"/>
  <c r="BF45" i="4"/>
  <c r="BF44" i="4"/>
  <c r="BF43" i="4"/>
  <c r="BF42" i="4"/>
  <c r="BF41" i="4"/>
  <c r="BF40" i="4"/>
  <c r="BF39" i="4"/>
  <c r="BF38" i="4"/>
  <c r="BF37" i="4"/>
  <c r="BF36" i="4"/>
  <c r="AU32" i="12" l="1"/>
  <c r="AU31" i="12"/>
  <c r="AU30" i="12"/>
  <c r="AU29" i="12"/>
  <c r="AU28" i="12"/>
  <c r="AU26" i="12"/>
  <c r="BE36" i="4" l="1"/>
  <c r="BE37" i="4"/>
  <c r="BE38" i="4"/>
  <c r="BE39" i="4"/>
  <c r="BE40" i="4"/>
  <c r="BE41" i="4"/>
  <c r="BE42" i="4"/>
  <c r="BE43" i="4"/>
  <c r="BE44" i="4"/>
  <c r="BE45" i="4"/>
  <c r="BE46" i="4"/>
  <c r="BE47" i="4"/>
  <c r="BE48" i="4"/>
  <c r="BE49" i="4"/>
  <c r="BE50" i="4"/>
  <c r="BE51" i="4"/>
  <c r="BE52" i="4"/>
  <c r="BE53" i="4"/>
  <c r="BE54" i="4"/>
  <c r="BE55" i="4"/>
  <c r="BE57" i="4"/>
  <c r="BE59" i="4"/>
  <c r="BE60" i="4"/>
  <c r="BE61" i="4"/>
  <c r="BE62" i="4"/>
  <c r="BE63" i="4"/>
  <c r="AT32" i="12" l="1"/>
  <c r="AT31" i="12"/>
  <c r="AT30" i="12"/>
  <c r="AT29" i="12"/>
  <c r="AT28" i="12"/>
  <c r="AT26" i="12"/>
  <c r="BD36" i="4" l="1"/>
  <c r="BD37" i="4"/>
  <c r="BD38" i="4"/>
  <c r="BD39" i="4"/>
  <c r="BD40" i="4"/>
  <c r="BD41" i="4"/>
  <c r="BD42" i="4"/>
  <c r="BD43" i="4"/>
  <c r="BD44" i="4"/>
  <c r="BD45" i="4"/>
  <c r="BD46" i="4"/>
  <c r="BD47" i="4"/>
  <c r="BD48" i="4"/>
  <c r="BD49" i="4"/>
  <c r="BD50" i="4"/>
  <c r="BD51" i="4"/>
  <c r="BD52" i="4"/>
  <c r="BD53" i="4"/>
  <c r="BD54" i="4"/>
  <c r="BD55" i="4"/>
  <c r="BD57" i="4"/>
  <c r="BD59" i="4"/>
  <c r="BD60" i="4"/>
  <c r="BD61" i="4"/>
  <c r="BD62" i="4"/>
  <c r="BD63" i="4"/>
  <c r="AI3" i="4" l="1"/>
  <c r="BC59" i="4" l="1"/>
  <c r="BC60" i="4"/>
  <c r="BC61" i="4"/>
  <c r="BC62" i="4"/>
  <c r="BC63" i="4"/>
  <c r="BC36" i="4"/>
  <c r="BC37" i="4"/>
  <c r="BC38" i="4"/>
  <c r="BC39" i="4"/>
  <c r="BC40" i="4"/>
  <c r="BC41" i="4"/>
  <c r="BC42" i="4"/>
  <c r="BC43" i="4"/>
  <c r="BC44" i="4"/>
  <c r="BC45" i="4"/>
  <c r="BC46" i="4"/>
  <c r="BC47" i="4"/>
  <c r="BC48" i="4"/>
  <c r="BC49" i="4"/>
  <c r="BC50" i="4"/>
  <c r="BC51" i="4"/>
  <c r="BC52" i="4"/>
  <c r="BC53" i="4"/>
  <c r="BC54" i="4"/>
  <c r="BC55" i="4"/>
  <c r="BC57" i="4"/>
  <c r="AS26" i="12"/>
  <c r="AS28" i="12"/>
  <c r="AS29" i="12"/>
  <c r="AS30" i="12"/>
  <c r="AS31" i="12"/>
  <c r="AS32" i="12"/>
  <c r="BB36" i="4" l="1"/>
  <c r="BB37" i="4"/>
  <c r="BB38" i="4"/>
  <c r="BB39" i="4"/>
  <c r="BB40" i="4"/>
  <c r="BB41" i="4"/>
  <c r="BB42" i="4"/>
  <c r="BB43" i="4"/>
  <c r="BB44" i="4"/>
  <c r="BB45" i="4"/>
  <c r="BB46" i="4"/>
  <c r="BB47" i="4"/>
  <c r="BB48" i="4"/>
  <c r="BB49" i="4"/>
  <c r="BB50" i="4"/>
  <c r="BB51" i="4"/>
  <c r="BB52" i="4"/>
  <c r="BB53" i="4"/>
  <c r="BB54" i="4"/>
  <c r="BB55" i="4"/>
  <c r="BB57" i="4"/>
  <c r="BB59" i="4"/>
  <c r="BB60" i="4"/>
  <c r="BB61" i="4"/>
  <c r="BB62" i="4"/>
  <c r="BB63" i="4"/>
  <c r="AR32" i="12"/>
  <c r="AR31" i="12"/>
  <c r="AR30" i="12"/>
  <c r="AR29" i="12"/>
  <c r="AR28" i="12"/>
  <c r="AR26" i="12"/>
  <c r="AQ32" i="12" l="1"/>
  <c r="AQ31" i="12"/>
  <c r="AQ30" i="12"/>
  <c r="AQ29" i="12"/>
  <c r="AQ28" i="12"/>
  <c r="AQ26" i="12"/>
  <c r="AH53" i="4" l="1"/>
  <c r="AG19" i="10"/>
  <c r="AG17" i="10"/>
  <c r="AE15" i="10"/>
  <c r="AH42" i="4"/>
  <c r="AY37" i="4"/>
  <c r="BA59" i="4"/>
  <c r="BA60" i="4"/>
  <c r="BA61" i="4"/>
  <c r="BA62" i="4"/>
  <c r="BA63" i="4"/>
  <c r="BA36" i="4"/>
  <c r="BA37" i="4"/>
  <c r="BA38" i="4"/>
  <c r="BA39" i="4"/>
  <c r="BA40" i="4"/>
  <c r="BA41" i="4"/>
  <c r="BA42" i="4"/>
  <c r="BA43" i="4"/>
  <c r="BA44" i="4"/>
  <c r="BA45" i="4"/>
  <c r="BA46" i="4"/>
  <c r="BA47" i="4"/>
  <c r="BA48" i="4"/>
  <c r="BA49" i="4"/>
  <c r="BA50" i="4"/>
  <c r="BA51" i="4"/>
  <c r="BA52" i="4"/>
  <c r="BA53" i="4"/>
  <c r="BA54" i="4"/>
  <c r="BA55" i="4"/>
  <c r="AZ36" i="4"/>
  <c r="AZ37" i="4"/>
  <c r="AZ38" i="4"/>
  <c r="AZ39" i="4"/>
  <c r="AZ40" i="4"/>
  <c r="AZ41" i="4"/>
  <c r="AZ42" i="4"/>
  <c r="AZ43" i="4"/>
  <c r="AZ44" i="4"/>
  <c r="AZ45" i="4"/>
  <c r="AZ46" i="4"/>
  <c r="AZ47" i="4"/>
  <c r="AZ48" i="4"/>
  <c r="AZ49" i="4"/>
  <c r="AZ50" i="4"/>
  <c r="AZ51" i="4"/>
  <c r="AZ52" i="4"/>
  <c r="AZ53" i="4"/>
  <c r="AZ54" i="4"/>
  <c r="AZ55" i="4"/>
  <c r="AZ59" i="4"/>
  <c r="AZ60" i="4"/>
  <c r="AZ61" i="4"/>
  <c r="AZ62" i="4"/>
  <c r="AZ63" i="4"/>
  <c r="AP32" i="12"/>
  <c r="AP31" i="12"/>
  <c r="AP30" i="12"/>
  <c r="AP29" i="12"/>
  <c r="AP28" i="12"/>
  <c r="AP26" i="12"/>
  <c r="AY63" i="4"/>
  <c r="AX63" i="4"/>
  <c r="AW63" i="4"/>
  <c r="AV63" i="4"/>
  <c r="AU63" i="4"/>
  <c r="AT63" i="4"/>
  <c r="AS63" i="4"/>
  <c r="AR63" i="4"/>
  <c r="AQ63" i="4"/>
  <c r="AP63" i="4"/>
  <c r="AO63" i="4"/>
  <c r="AN63" i="4"/>
  <c r="AM63" i="4"/>
  <c r="AL63" i="4"/>
  <c r="AK63" i="4"/>
  <c r="AJ63" i="4"/>
  <c r="AI63" i="4"/>
  <c r="AY62" i="4"/>
  <c r="AX62" i="4"/>
  <c r="AW62" i="4"/>
  <c r="AV62" i="4"/>
  <c r="AU62" i="4"/>
  <c r="AT62" i="4"/>
  <c r="AS62" i="4"/>
  <c r="AR62" i="4"/>
  <c r="AQ62" i="4"/>
  <c r="AP62" i="4"/>
  <c r="AO62" i="4"/>
  <c r="AN62" i="4"/>
  <c r="AM62" i="4"/>
  <c r="AL62" i="4"/>
  <c r="AK62" i="4"/>
  <c r="AJ62" i="4"/>
  <c r="AI62" i="4"/>
  <c r="AY61" i="4"/>
  <c r="AX61" i="4"/>
  <c r="AW61" i="4"/>
  <c r="AV61" i="4"/>
  <c r="AU61" i="4"/>
  <c r="AT61" i="4"/>
  <c r="AS61" i="4"/>
  <c r="AR61" i="4"/>
  <c r="AQ61" i="4"/>
  <c r="AP61" i="4"/>
  <c r="AO61" i="4"/>
  <c r="AN61" i="4"/>
  <c r="AM61" i="4"/>
  <c r="AL61" i="4"/>
  <c r="AK61" i="4"/>
  <c r="AJ61" i="4"/>
  <c r="AI61" i="4"/>
  <c r="AY60" i="4"/>
  <c r="AX60" i="4"/>
  <c r="AW60" i="4"/>
  <c r="AV60" i="4"/>
  <c r="AU60" i="4"/>
  <c r="AT60" i="4"/>
  <c r="AS60" i="4"/>
  <c r="AR60" i="4"/>
  <c r="AQ60" i="4"/>
  <c r="AP60" i="4"/>
  <c r="AO60" i="4"/>
  <c r="AN60" i="4"/>
  <c r="AM60" i="4"/>
  <c r="AL60" i="4"/>
  <c r="AK60" i="4"/>
  <c r="AJ60" i="4"/>
  <c r="AI60" i="4"/>
  <c r="AY59" i="4"/>
  <c r="AX59" i="4"/>
  <c r="AW59" i="4"/>
  <c r="AV59" i="4"/>
  <c r="AU59" i="4"/>
  <c r="AT59" i="4"/>
  <c r="AS59" i="4"/>
  <c r="AR59" i="4"/>
  <c r="AQ59" i="4"/>
  <c r="AP59" i="4"/>
  <c r="AO59" i="4"/>
  <c r="AN59" i="4"/>
  <c r="AM59" i="4"/>
  <c r="AL59" i="4"/>
  <c r="AK59" i="4"/>
  <c r="AJ59" i="4"/>
  <c r="AI59" i="4"/>
  <c r="AY36" i="4"/>
  <c r="AY38" i="4"/>
  <c r="AY39" i="4"/>
  <c r="AY40" i="4"/>
  <c r="AY41" i="4"/>
  <c r="AY42" i="4"/>
  <c r="AY43" i="4"/>
  <c r="AY44" i="4"/>
  <c r="AY45" i="4"/>
  <c r="AY46" i="4"/>
  <c r="AY47" i="4"/>
  <c r="AY48" i="4"/>
  <c r="AY49" i="4"/>
  <c r="AY50" i="4"/>
  <c r="AY51" i="4"/>
  <c r="AY52" i="4"/>
  <c r="AY53" i="4"/>
  <c r="AY54" i="4"/>
  <c r="AY55" i="4"/>
  <c r="AY57" i="4"/>
  <c r="AJ3" i="4"/>
  <c r="AK3" i="4" s="1"/>
  <c r="AL3" i="4" s="1"/>
  <c r="AM3" i="4" s="1"/>
  <c r="AN3" i="4" s="1"/>
  <c r="AO3" i="4" s="1"/>
  <c r="AP3" i="4" s="1"/>
  <c r="AQ3" i="4" s="1"/>
  <c r="AR3" i="4" s="1"/>
  <c r="AS3" i="4" s="1"/>
  <c r="AT3" i="4" s="1"/>
  <c r="AU3" i="4" s="1"/>
  <c r="AV3" i="4" s="1"/>
  <c r="AW3" i="4" s="1"/>
  <c r="AX3" i="4" s="1"/>
  <c r="AY3" i="4" s="1"/>
  <c r="AZ3" i="4" s="1"/>
  <c r="BA3" i="4" s="1"/>
  <c r="BB3" i="4" s="1"/>
  <c r="BC3" i="4" s="1"/>
  <c r="BD3" i="4" s="1"/>
  <c r="BE3" i="4" s="1"/>
  <c r="BF3" i="4" s="1"/>
  <c r="BG3" i="4" s="1"/>
  <c r="BH3" i="4" s="1"/>
  <c r="BI3" i="4" s="1"/>
  <c r="BJ3" i="4" s="1"/>
  <c r="BK3" i="4" s="1"/>
  <c r="AX36" i="4"/>
  <c r="AX37" i="4"/>
  <c r="AX38" i="4"/>
  <c r="AX39" i="4"/>
  <c r="AX40" i="4"/>
  <c r="AX41" i="4"/>
  <c r="AX42" i="4"/>
  <c r="AX43" i="4"/>
  <c r="AX44" i="4"/>
  <c r="AX45" i="4"/>
  <c r="AX46" i="4"/>
  <c r="AX47" i="4"/>
  <c r="AX48" i="4"/>
  <c r="AX49" i="4"/>
  <c r="AX50" i="4"/>
  <c r="AX51" i="4"/>
  <c r="AX52" i="4"/>
  <c r="AX53" i="4"/>
  <c r="AX54" i="4"/>
  <c r="AX55" i="4"/>
  <c r="AX57" i="4"/>
  <c r="AW57" i="4"/>
  <c r="AW55" i="4"/>
  <c r="AW54" i="4"/>
  <c r="AW53" i="4"/>
  <c r="AW52" i="4"/>
  <c r="AW51" i="4"/>
  <c r="AW50" i="4"/>
  <c r="AW49" i="4"/>
  <c r="AW48" i="4"/>
  <c r="AW47" i="4"/>
  <c r="AW46" i="4"/>
  <c r="AW45" i="4"/>
  <c r="AW44" i="4"/>
  <c r="AW43" i="4"/>
  <c r="AW42" i="4"/>
  <c r="AW41" i="4"/>
  <c r="AW40" i="4"/>
  <c r="AW39" i="4"/>
  <c r="AW38" i="4"/>
  <c r="AW37" i="4"/>
  <c r="AW36" i="4"/>
  <c r="AV57" i="4"/>
  <c r="AV55" i="4"/>
  <c r="AV54" i="4"/>
  <c r="AV53" i="4"/>
  <c r="AV52" i="4"/>
  <c r="AV51" i="4"/>
  <c r="AV50" i="4"/>
  <c r="AV49" i="4"/>
  <c r="AV48" i="4"/>
  <c r="AV47" i="4"/>
  <c r="AV46" i="4"/>
  <c r="AV45" i="4"/>
  <c r="AV44" i="4"/>
  <c r="AV43" i="4"/>
  <c r="AV42" i="4"/>
  <c r="AV41" i="4"/>
  <c r="AV40" i="4"/>
  <c r="AV39" i="4"/>
  <c r="AV38" i="4"/>
  <c r="AV37" i="4"/>
  <c r="AV36" i="4"/>
  <c r="AU36" i="4"/>
  <c r="AU37" i="4"/>
  <c r="AU38" i="4"/>
  <c r="AU39" i="4"/>
  <c r="AU40" i="4"/>
  <c r="AU41" i="4"/>
  <c r="AU42" i="4"/>
  <c r="AU43" i="4"/>
  <c r="AU44" i="4"/>
  <c r="AU45" i="4"/>
  <c r="AU46" i="4"/>
  <c r="AU47" i="4"/>
  <c r="AU48" i="4"/>
  <c r="AU49" i="4"/>
  <c r="AU50" i="4"/>
  <c r="AU51" i="4"/>
  <c r="AU52" i="4"/>
  <c r="AU53" i="4"/>
  <c r="AU54" i="4"/>
  <c r="AU55" i="4"/>
  <c r="AU57" i="4"/>
  <c r="AT57" i="4"/>
  <c r="AT55" i="4"/>
  <c r="AT54" i="4"/>
  <c r="AT53" i="4"/>
  <c r="AT52" i="4"/>
  <c r="AT51" i="4"/>
  <c r="AT50" i="4"/>
  <c r="AT49" i="4"/>
  <c r="AT48" i="4"/>
  <c r="AT47" i="4"/>
  <c r="AT46" i="4"/>
  <c r="AT45" i="4"/>
  <c r="AT44" i="4"/>
  <c r="AT43" i="4"/>
  <c r="AT42" i="4"/>
  <c r="AT41" i="4"/>
  <c r="AT40" i="4"/>
  <c r="AT39" i="4"/>
  <c r="AT38" i="4"/>
  <c r="AT37" i="4"/>
  <c r="AT36" i="4"/>
  <c r="AS36" i="4"/>
  <c r="AS37" i="4"/>
  <c r="AS38" i="4"/>
  <c r="AS39" i="4"/>
  <c r="AS40" i="4"/>
  <c r="AS41" i="4"/>
  <c r="AS42" i="4"/>
  <c r="AS43" i="4"/>
  <c r="AS44" i="4"/>
  <c r="AS45" i="4"/>
  <c r="AS46" i="4"/>
  <c r="AS47" i="4"/>
  <c r="AS48" i="4"/>
  <c r="AS49" i="4"/>
  <c r="AS50" i="4"/>
  <c r="AS51" i="4"/>
  <c r="AS52" i="4"/>
  <c r="AS53" i="4"/>
  <c r="AS54" i="4"/>
  <c r="AS55" i="4"/>
  <c r="AS57" i="4"/>
  <c r="AR57" i="4"/>
  <c r="AR55" i="4"/>
  <c r="AR54" i="4"/>
  <c r="AR53" i="4"/>
  <c r="AR52" i="4"/>
  <c r="AR51" i="4"/>
  <c r="AR50" i="4"/>
  <c r="AR49" i="4"/>
  <c r="AR48" i="4"/>
  <c r="AR47" i="4"/>
  <c r="AR46" i="4"/>
  <c r="AR45" i="4"/>
  <c r="AR44" i="4"/>
  <c r="AR43" i="4"/>
  <c r="AR42" i="4"/>
  <c r="AR41" i="4"/>
  <c r="AR40" i="4"/>
  <c r="AR39" i="4"/>
  <c r="AR38" i="4"/>
  <c r="AR37" i="4"/>
  <c r="AR36" i="4"/>
  <c r="AQ36" i="4"/>
  <c r="AQ37" i="4"/>
  <c r="AQ38" i="4"/>
  <c r="AQ39" i="4"/>
  <c r="AQ40" i="4"/>
  <c r="AQ41" i="4"/>
  <c r="AQ42" i="4"/>
  <c r="AQ43" i="4"/>
  <c r="AQ44" i="4"/>
  <c r="AQ45" i="4"/>
  <c r="AQ46" i="4"/>
  <c r="AQ47" i="4"/>
  <c r="AQ48" i="4"/>
  <c r="AQ49" i="4"/>
  <c r="AQ50" i="4"/>
  <c r="AQ51" i="4"/>
  <c r="AQ52" i="4"/>
  <c r="AQ53" i="4"/>
  <c r="AQ54" i="4"/>
  <c r="AQ55" i="4"/>
  <c r="AQ57" i="4"/>
  <c r="AP36" i="4"/>
  <c r="AP37" i="4"/>
  <c r="AP38" i="4"/>
  <c r="AP39" i="4"/>
  <c r="AP40" i="4"/>
  <c r="AP41" i="4"/>
  <c r="AP42" i="4"/>
  <c r="AP43" i="4"/>
  <c r="AP44" i="4"/>
  <c r="AP45" i="4"/>
  <c r="AP46" i="4"/>
  <c r="AP47" i="4"/>
  <c r="AP48" i="4"/>
  <c r="AP49" i="4"/>
  <c r="AP50" i="4"/>
  <c r="AP51" i="4"/>
  <c r="AP52" i="4"/>
  <c r="AP53" i="4"/>
  <c r="AP54" i="4"/>
  <c r="AP55" i="4"/>
  <c r="AP57" i="4"/>
  <c r="AO36" i="4"/>
  <c r="AO37" i="4"/>
  <c r="AO38" i="4"/>
  <c r="AO39" i="4"/>
  <c r="AO40" i="4"/>
  <c r="AO41" i="4"/>
  <c r="AO42" i="4"/>
  <c r="AO43" i="4"/>
  <c r="AO44" i="4"/>
  <c r="AO45" i="4"/>
  <c r="AO46" i="4"/>
  <c r="AO47" i="4"/>
  <c r="AO48" i="4"/>
  <c r="AO49" i="4"/>
  <c r="AO50" i="4"/>
  <c r="AO51" i="4"/>
  <c r="AO52" i="4"/>
  <c r="AO53" i="4"/>
  <c r="AO54" i="4"/>
  <c r="AO55" i="4"/>
  <c r="AO57" i="4"/>
  <c r="AN36" i="4"/>
  <c r="AN37" i="4"/>
  <c r="AN38" i="4"/>
  <c r="AN39" i="4"/>
  <c r="AN40" i="4"/>
  <c r="AN41" i="4"/>
  <c r="AN42" i="4"/>
  <c r="AN43" i="4"/>
  <c r="AN44" i="4"/>
  <c r="AN45" i="4"/>
  <c r="AN46" i="4"/>
  <c r="AN47" i="4"/>
  <c r="AN48" i="4"/>
  <c r="AN49" i="4"/>
  <c r="AN50" i="4"/>
  <c r="AN51" i="4"/>
  <c r="AN52" i="4"/>
  <c r="AN53" i="4"/>
  <c r="AN54" i="4"/>
  <c r="AN55" i="4"/>
  <c r="AN57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7" i="4"/>
  <c r="AL36" i="4"/>
  <c r="AL37" i="4"/>
  <c r="AL38" i="4"/>
  <c r="AL39" i="4"/>
  <c r="AL40" i="4"/>
  <c r="AL41" i="4"/>
  <c r="AL42" i="4"/>
  <c r="AL43" i="4"/>
  <c r="AL44" i="4"/>
  <c r="AL45" i="4"/>
  <c r="AL46" i="4"/>
  <c r="AL47" i="4"/>
  <c r="AL48" i="4"/>
  <c r="AL49" i="4"/>
  <c r="AL50" i="4"/>
  <c r="AL51" i="4"/>
  <c r="AL52" i="4"/>
  <c r="AL53" i="4"/>
  <c r="AL54" i="4"/>
  <c r="AL55" i="4"/>
  <c r="AL57" i="4"/>
  <c r="AI36" i="4"/>
  <c r="AJ36" i="4"/>
  <c r="AI37" i="4"/>
  <c r="AJ37" i="4"/>
  <c r="AI38" i="4"/>
  <c r="AJ38" i="4"/>
  <c r="AI39" i="4"/>
  <c r="AJ39" i="4"/>
  <c r="AI40" i="4"/>
  <c r="AJ40" i="4"/>
  <c r="AI41" i="4"/>
  <c r="AJ41" i="4"/>
  <c r="AI42" i="4"/>
  <c r="AJ42" i="4"/>
  <c r="AI43" i="4"/>
  <c r="AJ43" i="4"/>
  <c r="AI44" i="4"/>
  <c r="AJ44" i="4"/>
  <c r="AI45" i="4"/>
  <c r="AJ45" i="4"/>
  <c r="AI46" i="4"/>
  <c r="AJ46" i="4"/>
  <c r="AI47" i="4"/>
  <c r="AJ47" i="4"/>
  <c r="AI48" i="4"/>
  <c r="AJ48" i="4"/>
  <c r="AI49" i="4"/>
  <c r="AJ49" i="4"/>
  <c r="AI50" i="4"/>
  <c r="AJ50" i="4"/>
  <c r="AI51" i="4"/>
  <c r="AJ51" i="4"/>
  <c r="AI52" i="4"/>
  <c r="AJ52" i="4"/>
  <c r="AI53" i="4"/>
  <c r="AJ53" i="4"/>
  <c r="AI54" i="4"/>
  <c r="AJ54" i="4"/>
  <c r="AI55" i="4"/>
  <c r="AJ55" i="4"/>
  <c r="AI57" i="4"/>
  <c r="AJ57" i="4"/>
  <c r="AK36" i="4"/>
  <c r="AK37" i="4"/>
  <c r="AK38" i="4"/>
  <c r="AK39" i="4"/>
  <c r="AK40" i="4"/>
  <c r="AK41" i="4"/>
  <c r="AK42" i="4"/>
  <c r="AK43" i="4"/>
  <c r="AK44" i="4"/>
  <c r="AK45" i="4"/>
  <c r="AK46" i="4"/>
  <c r="AK47" i="4"/>
  <c r="AK48" i="4"/>
  <c r="AK49" i="4"/>
  <c r="AK50" i="4"/>
  <c r="AK51" i="4"/>
  <c r="AK52" i="4"/>
  <c r="AK53" i="4"/>
  <c r="AK54" i="4"/>
  <c r="AK55" i="4"/>
  <c r="AK57" i="4"/>
  <c r="V3" i="4"/>
  <c r="U3" i="4" s="1"/>
  <c r="T3" i="4" s="1"/>
  <c r="S3" i="4" s="1"/>
  <c r="R3" i="4" s="1"/>
  <c r="Q3" i="4" s="1"/>
  <c r="P3" i="4" s="1"/>
  <c r="O3" i="4" s="1"/>
  <c r="N3" i="4" s="1"/>
  <c r="M3" i="4" s="1"/>
  <c r="L3" i="4" s="1"/>
  <c r="K3" i="4" s="1"/>
  <c r="J3" i="4" s="1"/>
  <c r="I3" i="4" s="1"/>
  <c r="H3" i="4" s="1"/>
  <c r="G3" i="4" s="1"/>
  <c r="F3" i="4" s="1"/>
  <c r="E3" i="4" s="1"/>
  <c r="D3" i="4" s="1"/>
  <c r="C3" i="4" s="1"/>
  <c r="B3" i="4" s="1"/>
  <c r="I26" i="12"/>
  <c r="H26" i="12"/>
  <c r="J26" i="12"/>
  <c r="K26" i="12"/>
  <c r="L26" i="12"/>
  <c r="M26" i="12"/>
  <c r="N26" i="12"/>
  <c r="P26" i="12"/>
  <c r="O26" i="12"/>
  <c r="Q26" i="12"/>
  <c r="S26" i="12"/>
  <c r="R26" i="12"/>
  <c r="U26" i="12"/>
  <c r="T26" i="12"/>
  <c r="V26" i="12"/>
  <c r="W26" i="12"/>
  <c r="D26" i="12"/>
  <c r="C26" i="12"/>
  <c r="E26" i="12"/>
  <c r="G26" i="12"/>
  <c r="F26" i="12"/>
  <c r="B26" i="12"/>
  <c r="W28" i="12"/>
  <c r="W29" i="12"/>
  <c r="W30" i="12"/>
  <c r="W31" i="12"/>
  <c r="W32" i="12"/>
  <c r="I28" i="12"/>
  <c r="H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I29" i="12"/>
  <c r="H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I30" i="12"/>
  <c r="H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I31" i="12"/>
  <c r="H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V31" i="12"/>
  <c r="I32" i="12"/>
  <c r="H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G28" i="12"/>
  <c r="G32" i="12"/>
  <c r="G31" i="12"/>
  <c r="G30" i="12"/>
  <c r="G29" i="12"/>
  <c r="F28" i="12"/>
  <c r="F29" i="12"/>
  <c r="F30" i="12"/>
  <c r="F32" i="12"/>
  <c r="F31" i="12"/>
  <c r="E28" i="12"/>
  <c r="D28" i="12"/>
  <c r="C28" i="12"/>
  <c r="B28" i="12"/>
  <c r="C29" i="12"/>
  <c r="B29" i="12"/>
  <c r="D29" i="12"/>
  <c r="E29" i="12"/>
  <c r="C30" i="12"/>
  <c r="B30" i="12"/>
  <c r="D30" i="12"/>
  <c r="E30" i="12"/>
  <c r="C32" i="12"/>
  <c r="B32" i="12"/>
  <c r="D32" i="12"/>
  <c r="E32" i="12"/>
  <c r="C31" i="12"/>
  <c r="B31" i="12"/>
  <c r="D31" i="12"/>
  <c r="E31" i="12"/>
  <c r="AH28" i="10"/>
  <c r="AI28" i="10"/>
  <c r="AJ28" i="10"/>
  <c r="AK28" i="10"/>
  <c r="AL28" i="10"/>
  <c r="AM28" i="10"/>
  <c r="AN28" i="10"/>
  <c r="AO28" i="10"/>
  <c r="AH29" i="10"/>
  <c r="AI29" i="10"/>
  <c r="AJ29" i="10"/>
  <c r="AK29" i="10"/>
  <c r="AL29" i="10"/>
  <c r="AM29" i="10"/>
  <c r="AN29" i="10"/>
  <c r="AO29" i="10"/>
  <c r="AH30" i="10"/>
  <c r="AI30" i="10"/>
  <c r="AJ30" i="10"/>
  <c r="AK30" i="10"/>
  <c r="AL30" i="10"/>
  <c r="AM30" i="10"/>
  <c r="AN30" i="10"/>
  <c r="AO30" i="10"/>
  <c r="AH31" i="10"/>
  <c r="AI31" i="10"/>
  <c r="AJ31" i="10"/>
  <c r="AK31" i="10"/>
  <c r="AL31" i="10"/>
  <c r="AM31" i="10"/>
  <c r="AN31" i="10"/>
  <c r="AO31" i="10"/>
  <c r="AH32" i="10"/>
  <c r="AI32" i="10"/>
  <c r="AJ32" i="10"/>
  <c r="AK32" i="10"/>
  <c r="AL32" i="10"/>
  <c r="AM32" i="10"/>
  <c r="AN32" i="10"/>
  <c r="AO32" i="10"/>
  <c r="C3" i="10"/>
  <c r="D3" i="10" s="1"/>
  <c r="E3" i="10" s="1"/>
  <c r="F3" i="10" s="1"/>
  <c r="G3" i="10" s="1"/>
  <c r="H3" i="10" s="1"/>
  <c r="I3" i="10" s="1"/>
  <c r="J3" i="10" s="1"/>
  <c r="K3" i="10" s="1"/>
  <c r="L3" i="10" s="1"/>
  <c r="M3" i="10" s="1"/>
  <c r="N3" i="10" s="1"/>
  <c r="O3" i="10" s="1"/>
  <c r="P3" i="10" s="1"/>
  <c r="Q3" i="10" s="1"/>
  <c r="R3" i="10" s="1"/>
  <c r="S3" i="10" s="1"/>
  <c r="T3" i="10" s="1"/>
  <c r="U3" i="10" s="1"/>
  <c r="V3" i="10" s="1"/>
  <c r="W3" i="10" s="1"/>
  <c r="X3" i="10" s="1"/>
  <c r="Y3" i="10" s="1"/>
  <c r="Z3" i="10" s="1"/>
  <c r="AA3" i="10" s="1"/>
  <c r="AB3" i="10" s="1"/>
  <c r="AC3" i="10" s="1"/>
  <c r="AD3" i="10" s="1"/>
  <c r="AE3" i="10" s="1"/>
  <c r="AF3" i="10" s="1"/>
  <c r="AG3" i="10" s="1"/>
  <c r="AQ3" i="10"/>
  <c r="AR3" i="10" s="1"/>
  <c r="AS3" i="10" s="1"/>
  <c r="AT3" i="10" s="1"/>
  <c r="AU3" i="10" s="1"/>
  <c r="AV3" i="10" s="1"/>
  <c r="AW3" i="10" s="1"/>
  <c r="AX3" i="10" s="1"/>
  <c r="AY3" i="10" s="1"/>
  <c r="AZ3" i="10" s="1"/>
  <c r="BA3" i="10" s="1"/>
  <c r="BB3" i="10" s="1"/>
  <c r="BC3" i="10" s="1"/>
  <c r="BD3" i="10" s="1"/>
  <c r="BE3" i="10" s="1"/>
  <c r="BF3" i="10" s="1"/>
  <c r="BG3" i="10" s="1"/>
  <c r="BH3" i="10" s="1"/>
  <c r="BI3" i="10" s="1"/>
  <c r="BJ3" i="10" s="1"/>
  <c r="AH26" i="10"/>
  <c r="AI26" i="10"/>
  <c r="AJ26" i="10"/>
  <c r="AK26" i="10"/>
  <c r="AL26" i="10"/>
  <c r="AM26" i="10"/>
  <c r="AN26" i="10"/>
  <c r="AO26" i="10"/>
  <c r="AI3" i="10"/>
  <c r="AJ3" i="10" s="1"/>
  <c r="AK3" i="10" s="1"/>
  <c r="AL3" i="10" s="1"/>
  <c r="AM3" i="10" s="1"/>
  <c r="AN3" i="10" s="1"/>
  <c r="AO3" i="10" s="1"/>
  <c r="AO26" i="12"/>
  <c r="AN26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A26" i="12"/>
  <c r="Z26" i="12"/>
  <c r="Y26" i="12"/>
  <c r="X26" i="12"/>
  <c r="AO32" i="12"/>
  <c r="AN32" i="12"/>
  <c r="AM32" i="12"/>
  <c r="AL32" i="12"/>
  <c r="AK32" i="12"/>
  <c r="AJ32" i="12"/>
  <c r="AI32" i="12"/>
  <c r="AH32" i="12"/>
  <c r="AG32" i="12"/>
  <c r="AF32" i="12"/>
  <c r="AE32" i="12"/>
  <c r="AD32" i="12"/>
  <c r="AC32" i="12"/>
  <c r="AB32" i="12"/>
  <c r="AA32" i="12"/>
  <c r="Z32" i="12"/>
  <c r="Y32" i="12"/>
  <c r="X32" i="12"/>
  <c r="AO31" i="12"/>
  <c r="AN31" i="12"/>
  <c r="AM31" i="12"/>
  <c r="AL31" i="12"/>
  <c r="AK31" i="12"/>
  <c r="AJ31" i="12"/>
  <c r="AI31" i="12"/>
  <c r="AH31" i="12"/>
  <c r="AG31" i="12"/>
  <c r="AF31" i="12"/>
  <c r="AE31" i="12"/>
  <c r="AD31" i="12"/>
  <c r="AC31" i="12"/>
  <c r="AB31" i="12"/>
  <c r="AA31" i="12"/>
  <c r="Z31" i="12"/>
  <c r="Y31" i="12"/>
  <c r="X31" i="12"/>
  <c r="AO30" i="12"/>
  <c r="AN30" i="12"/>
  <c r="AM30" i="12"/>
  <c r="AL30" i="12"/>
  <c r="AK30" i="12"/>
  <c r="AJ30" i="12"/>
  <c r="AI30" i="12"/>
  <c r="AH30" i="12"/>
  <c r="AG30" i="12"/>
  <c r="AF30" i="12"/>
  <c r="AE30" i="12"/>
  <c r="AD30" i="12"/>
  <c r="AC30" i="12"/>
  <c r="AB30" i="12"/>
  <c r="AA30" i="12"/>
  <c r="Z30" i="12"/>
  <c r="Y30" i="12"/>
  <c r="X30" i="12"/>
  <c r="AO29" i="12"/>
  <c r="AN29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A29" i="12"/>
  <c r="Z29" i="12"/>
  <c r="Y29" i="12"/>
  <c r="X29" i="12"/>
  <c r="AO28" i="12"/>
  <c r="AN28" i="12"/>
  <c r="AM28" i="12"/>
  <c r="AL28" i="12"/>
  <c r="AK28" i="12"/>
  <c r="AJ28" i="12"/>
  <c r="AI28" i="12"/>
  <c r="AH28" i="12"/>
  <c r="AG28" i="12"/>
  <c r="AF28" i="12"/>
  <c r="AE28" i="12"/>
  <c r="AD28" i="12"/>
  <c r="AC28" i="12"/>
  <c r="AB28" i="12"/>
  <c r="AA28" i="12"/>
  <c r="Z28" i="12"/>
  <c r="Y28" i="12"/>
  <c r="X28" i="12"/>
  <c r="C3" i="12"/>
  <c r="D3" i="12" s="1"/>
  <c r="E3" i="12" s="1"/>
  <c r="F3" i="12" s="1"/>
  <c r="G3" i="12" s="1"/>
  <c r="H3" i="12" s="1"/>
  <c r="I3" i="12" s="1"/>
  <c r="J3" i="12" s="1"/>
  <c r="K3" i="12" s="1"/>
  <c r="L3" i="12" s="1"/>
  <c r="M3" i="12" s="1"/>
  <c r="N3" i="12" s="1"/>
  <c r="O3" i="12" s="1"/>
  <c r="P3" i="12" s="1"/>
  <c r="Q3" i="12" s="1"/>
  <c r="R3" i="12" s="1"/>
  <c r="S3" i="12" s="1"/>
  <c r="T3" i="12" s="1"/>
  <c r="U3" i="12" s="1"/>
  <c r="V3" i="12" s="1"/>
  <c r="W3" i="12" s="1"/>
  <c r="X3" i="12" s="1"/>
  <c r="Y3" i="12" s="1"/>
  <c r="Z3" i="12" s="1"/>
  <c r="AA3" i="12" s="1"/>
  <c r="AB3" i="12" s="1"/>
  <c r="AC3" i="12" s="1"/>
  <c r="AD3" i="12" s="1"/>
  <c r="AE3" i="12" s="1"/>
  <c r="AF3" i="12" s="1"/>
  <c r="AG3" i="12" s="1"/>
  <c r="AH3" i="12" s="1"/>
  <c r="AI3" i="12" s="1"/>
  <c r="AJ3" i="12" s="1"/>
  <c r="AK3" i="12" s="1"/>
  <c r="AL3" i="12" s="1"/>
  <c r="AM3" i="12" s="1"/>
  <c r="AN3" i="12" s="1"/>
  <c r="AO3" i="12" s="1"/>
  <c r="AP3" i="12" s="1"/>
  <c r="AQ3" i="12" s="1"/>
  <c r="AR3" i="12" s="1"/>
  <c r="AS3" i="12" s="1"/>
  <c r="AT3" i="12" s="1"/>
  <c r="AU3" i="12" s="1"/>
  <c r="AV3" i="12" s="1"/>
  <c r="AW3" i="12" s="1"/>
  <c r="AX3" i="12" s="1"/>
  <c r="AY3" i="12" s="1"/>
  <c r="AZ3" i="12" s="1"/>
  <c r="AZ57" i="4"/>
  <c r="BA57" i="4"/>
  <c r="AG46" i="4" l="1"/>
  <c r="AF14" i="10"/>
  <c r="AH54" i="4"/>
  <c r="AG23" i="10"/>
  <c r="AH47" i="4"/>
  <c r="AH55" i="4"/>
  <c r="AG8" i="10"/>
  <c r="AG40" i="4"/>
  <c r="AH40" i="4"/>
  <c r="AG9" i="10"/>
  <c r="AH49" i="4"/>
  <c r="AF23" i="10"/>
  <c r="AG54" i="4"/>
  <c r="AH41" i="4"/>
  <c r="AG18" i="10"/>
  <c r="AG47" i="4"/>
  <c r="AG10" i="10"/>
  <c r="AG16" i="10"/>
  <c r="AD15" i="10"/>
  <c r="AF22" i="10"/>
  <c r="AH44" i="4"/>
  <c r="AF15" i="10"/>
  <c r="AE44" i="4"/>
  <c r="AE13" i="10"/>
  <c r="AG49" i="4"/>
  <c r="AF18" i="10"/>
  <c r="AH39" i="4"/>
  <c r="AE14" i="10"/>
  <c r="AE45" i="4"/>
  <c r="AG20" i="10"/>
  <c r="AF48" i="4"/>
  <c r="AH38" i="4"/>
  <c r="AH51" i="4"/>
  <c r="AF13" i="10"/>
  <c r="AG45" i="4"/>
  <c r="AG39" i="4"/>
  <c r="AG15" i="10"/>
  <c r="AG13" i="10"/>
  <c r="AG14" i="10"/>
  <c r="AH45" i="4"/>
  <c r="AG44" i="4"/>
  <c r="AF45" i="4"/>
  <c r="AF7" i="10"/>
  <c r="AF10" i="10"/>
  <c r="AG41" i="4"/>
  <c r="AF41" i="4"/>
  <c r="AF55" i="4"/>
  <c r="AF24" i="10"/>
  <c r="AG5" i="10"/>
  <c r="AG24" i="10"/>
  <c r="AG55" i="4"/>
  <c r="AF46" i="4"/>
  <c r="AH36" i="4"/>
  <c r="AH46" i="4"/>
  <c r="AH48" i="4"/>
  <c r="AG7" i="10"/>
  <c r="AH50" i="4"/>
  <c r="AF9" i="10"/>
  <c r="AG43" i="4"/>
  <c r="AG42" i="4"/>
  <c r="AF36" i="4"/>
  <c r="AH37" i="4"/>
  <c r="AG11" i="10"/>
  <c r="AG22" i="10"/>
  <c r="AF51" i="4"/>
  <c r="AF20" i="10"/>
  <c r="AG51" i="4"/>
  <c r="AF44" i="4"/>
  <c r="AE9" i="10"/>
  <c r="AE40" i="4"/>
  <c r="AF40" i="4"/>
  <c r="AF12" i="10"/>
  <c r="AG38" i="4"/>
  <c r="AH43" i="4"/>
  <c r="AG12" i="10"/>
  <c r="AF16" i="10"/>
  <c r="AF47" i="4"/>
  <c r="AG21" i="10"/>
  <c r="AH52" i="4"/>
  <c r="AG6" i="10"/>
  <c r="AG32" i="10" l="1"/>
  <c r="AC14" i="10"/>
  <c r="AD13" i="10"/>
  <c r="AF17" i="10"/>
  <c r="AF32" i="10"/>
  <c r="AE23" i="10"/>
  <c r="AG29" i="10"/>
  <c r="AD44" i="4"/>
  <c r="AG53" i="4"/>
  <c r="AG37" i="4"/>
  <c r="AE18" i="10"/>
  <c r="AF49" i="4"/>
  <c r="AD18" i="10"/>
  <c r="AG31" i="10"/>
  <c r="AG30" i="10"/>
  <c r="AF30" i="10"/>
  <c r="AD46" i="4"/>
  <c r="AE46" i="4"/>
  <c r="AF6" i="10"/>
  <c r="AF54" i="4"/>
  <c r="AF8" i="10"/>
  <c r="AE54" i="4"/>
  <c r="AG48" i="4"/>
  <c r="AF5" i="10"/>
  <c r="AF37" i="4"/>
  <c r="AD14" i="10"/>
  <c r="AG36" i="4"/>
  <c r="AE10" i="10"/>
  <c r="AE41" i="4"/>
  <c r="AF11" i="10"/>
  <c r="AF42" i="4"/>
  <c r="AE55" i="4"/>
  <c r="AE24" i="10"/>
  <c r="AG50" i="4"/>
  <c r="AF19" i="10"/>
  <c r="AG26" i="10"/>
  <c r="AG28" i="10"/>
  <c r="AD40" i="4"/>
  <c r="AD9" i="10"/>
  <c r="AE51" i="4"/>
  <c r="AE20" i="10"/>
  <c r="AF52" i="4"/>
  <c r="AF21" i="10"/>
  <c r="AG52" i="4"/>
  <c r="AE36" i="4"/>
  <c r="AE5" i="10"/>
  <c r="AE17" i="10"/>
  <c r="AE48" i="4"/>
  <c r="AE16" i="10"/>
  <c r="AE47" i="4"/>
  <c r="AE38" i="4"/>
  <c r="AE7" i="10"/>
  <c r="AF38" i="4"/>
  <c r="AE12" i="10"/>
  <c r="AE43" i="4"/>
  <c r="AF43" i="4"/>
  <c r="AE30" i="10" l="1"/>
  <c r="AH61" i="4"/>
  <c r="AF29" i="10"/>
  <c r="AC45" i="4"/>
  <c r="AD45" i="4"/>
  <c r="AE32" i="10"/>
  <c r="AD23" i="10"/>
  <c r="AC13" i="10"/>
  <c r="AC44" i="4"/>
  <c r="AE49" i="4"/>
  <c r="AD49" i="4"/>
  <c r="AE22" i="10"/>
  <c r="AE53" i="4"/>
  <c r="AF53" i="4"/>
  <c r="AF31" i="10"/>
  <c r="AD54" i="4"/>
  <c r="AC15" i="10"/>
  <c r="AF28" i="10"/>
  <c r="AD37" i="4"/>
  <c r="AE8" i="10"/>
  <c r="AF39" i="4"/>
  <c r="AE6" i="10"/>
  <c r="AD10" i="10"/>
  <c r="AD41" i="4"/>
  <c r="AD24" i="10"/>
  <c r="AD55" i="4"/>
  <c r="AF26" i="10"/>
  <c r="AE19" i="10"/>
  <c r="AF50" i="4"/>
  <c r="AE11" i="10"/>
  <c r="AE21" i="10"/>
  <c r="AC40" i="4"/>
  <c r="AC9" i="10"/>
  <c r="AD17" i="10"/>
  <c r="AD5" i="10"/>
  <c r="AD36" i="4"/>
  <c r="AD20" i="10"/>
  <c r="AD12" i="10"/>
  <c r="AD43" i="4"/>
  <c r="AD7" i="10"/>
  <c r="AD38" i="4"/>
  <c r="AD16" i="10"/>
  <c r="AD47" i="4"/>
  <c r="AH57" i="4" l="1"/>
  <c r="AH59" i="4"/>
  <c r="AB14" i="10"/>
  <c r="AG63" i="4"/>
  <c r="AG61" i="4"/>
  <c r="AH63" i="4"/>
  <c r="AD30" i="10"/>
  <c r="AE29" i="10"/>
  <c r="AG62" i="4"/>
  <c r="AH60" i="4"/>
  <c r="AG57" i="4"/>
  <c r="AH62" i="4"/>
  <c r="AD32" i="10"/>
  <c r="AD53" i="4"/>
  <c r="AC18" i="10"/>
  <c r="AB13" i="10"/>
  <c r="AB44" i="4"/>
  <c r="AC49" i="4"/>
  <c r="AD22" i="10"/>
  <c r="AE28" i="10"/>
  <c r="AE31" i="10"/>
  <c r="AE37" i="4"/>
  <c r="AB15" i="10"/>
  <c r="AB46" i="4"/>
  <c r="AC23" i="10"/>
  <c r="AC46" i="4"/>
  <c r="AD6" i="10"/>
  <c r="AD39" i="4"/>
  <c r="AD8" i="10"/>
  <c r="AE39" i="4"/>
  <c r="AD11" i="10"/>
  <c r="AE42" i="4"/>
  <c r="AC24" i="10"/>
  <c r="AC55" i="4"/>
  <c r="AC10" i="10"/>
  <c r="AC41" i="4"/>
  <c r="AD19" i="10"/>
  <c r="AE50" i="4"/>
  <c r="AE26" i="10"/>
  <c r="AC20" i="10"/>
  <c r="AC47" i="4"/>
  <c r="AC16" i="10"/>
  <c r="AC7" i="10"/>
  <c r="AC38" i="4"/>
  <c r="AD51" i="4"/>
  <c r="AC36" i="4"/>
  <c r="AC5" i="10"/>
  <c r="AB40" i="4"/>
  <c r="AB9" i="10"/>
  <c r="AD52" i="4"/>
  <c r="AD21" i="10"/>
  <c r="AE52" i="4"/>
  <c r="AC48" i="4"/>
  <c r="AC17" i="10"/>
  <c r="AC6" i="10"/>
  <c r="AC43" i="4"/>
  <c r="AC12" i="10"/>
  <c r="AD48" i="4"/>
  <c r="AA45" i="4" l="1"/>
  <c r="AB45" i="4"/>
  <c r="AA14" i="10"/>
  <c r="AF61" i="4"/>
  <c r="AC30" i="10"/>
  <c r="AD29" i="10"/>
  <c r="AG59" i="4"/>
  <c r="AE63" i="4"/>
  <c r="AG60" i="4"/>
  <c r="AF63" i="4"/>
  <c r="AC54" i="4"/>
  <c r="AB22" i="10"/>
  <c r="AC22" i="10"/>
  <c r="AB54" i="4"/>
  <c r="AA44" i="4"/>
  <c r="AB49" i="4"/>
  <c r="AA13" i="10"/>
  <c r="AB23" i="10"/>
  <c r="AB18" i="10"/>
  <c r="AD28" i="10"/>
  <c r="AC32" i="10"/>
  <c r="AA15" i="10"/>
  <c r="AD26" i="10"/>
  <c r="AD31" i="10"/>
  <c r="AC39" i="4"/>
  <c r="AC8" i="10"/>
  <c r="AD50" i="4"/>
  <c r="AC19" i="10"/>
  <c r="AB41" i="4"/>
  <c r="AB10" i="10"/>
  <c r="AC11" i="10"/>
  <c r="AD42" i="4"/>
  <c r="AC42" i="4"/>
  <c r="AB24" i="10"/>
  <c r="AB55" i="4"/>
  <c r="AB6" i="10"/>
  <c r="AB37" i="4"/>
  <c r="AB51" i="4"/>
  <c r="AB20" i="10"/>
  <c r="AC37" i="4"/>
  <c r="AC52" i="4"/>
  <c r="AC21" i="10"/>
  <c r="AC51" i="4"/>
  <c r="AB47" i="4"/>
  <c r="AB16" i="10"/>
  <c r="AB43" i="4"/>
  <c r="AB12" i="10"/>
  <c r="AA9" i="10"/>
  <c r="AA40" i="4"/>
  <c r="AB38" i="4"/>
  <c r="AB7" i="10"/>
  <c r="AB17" i="10"/>
  <c r="AB48" i="4"/>
  <c r="AB5" i="10"/>
  <c r="Y14" i="10" l="1"/>
  <c r="Z14" i="10"/>
  <c r="AF59" i="4"/>
  <c r="AC29" i="10"/>
  <c r="AE61" i="4"/>
  <c r="AE59" i="4"/>
  <c r="AF57" i="4"/>
  <c r="AC53" i="4"/>
  <c r="AB30" i="10"/>
  <c r="AF62" i="4"/>
  <c r="AC28" i="10"/>
  <c r="AD63" i="4"/>
  <c r="AF60" i="4"/>
  <c r="AB53" i="4"/>
  <c r="AA23" i="10"/>
  <c r="AA54" i="4"/>
  <c r="Z44" i="4"/>
  <c r="AA18" i="10"/>
  <c r="Z13" i="10"/>
  <c r="AB32" i="10"/>
  <c r="AC31" i="10"/>
  <c r="AA46" i="4"/>
  <c r="Z15" i="10"/>
  <c r="Z46" i="4"/>
  <c r="AB39" i="4"/>
  <c r="AB8" i="10"/>
  <c r="AA24" i="10"/>
  <c r="AA55" i="4"/>
  <c r="AC26" i="10"/>
  <c r="AA10" i="10"/>
  <c r="AB19" i="10"/>
  <c r="AB11" i="10"/>
  <c r="AC50" i="4"/>
  <c r="AA5" i="10"/>
  <c r="AB52" i="4"/>
  <c r="AB21" i="10"/>
  <c r="AB36" i="4"/>
  <c r="AA7" i="10"/>
  <c r="AA12" i="10"/>
  <c r="AA43" i="4"/>
  <c r="AA20" i="10"/>
  <c r="AA37" i="4"/>
  <c r="AA6" i="10"/>
  <c r="AA47" i="4"/>
  <c r="AA16" i="10"/>
  <c r="Z40" i="4"/>
  <c r="Z9" i="10"/>
  <c r="AA48" i="4"/>
  <c r="AA17" i="10"/>
  <c r="Z45" i="4" l="1"/>
  <c r="Z18" i="10"/>
  <c r="AA49" i="4"/>
  <c r="AE62" i="4"/>
  <c r="AA53" i="4"/>
  <c r="AE57" i="4"/>
  <c r="AE60" i="4"/>
  <c r="AA30" i="10"/>
  <c r="AB29" i="10"/>
  <c r="AD61" i="4"/>
  <c r="AA32" i="10"/>
  <c r="AC63" i="4"/>
  <c r="Z54" i="4"/>
  <c r="Z23" i="10"/>
  <c r="AA22" i="10"/>
  <c r="Y13" i="10"/>
  <c r="Y44" i="4"/>
  <c r="AB31" i="10"/>
  <c r="AB26" i="10"/>
  <c r="Y15" i="10"/>
  <c r="AA8" i="10"/>
  <c r="AB28" i="10"/>
  <c r="Z24" i="10"/>
  <c r="AA42" i="4"/>
  <c r="AA11" i="10"/>
  <c r="AB42" i="4"/>
  <c r="AB50" i="4"/>
  <c r="AA19" i="10"/>
  <c r="AA50" i="4"/>
  <c r="Z10" i="10"/>
  <c r="Z41" i="4"/>
  <c r="AA41" i="4"/>
  <c r="Z7" i="10"/>
  <c r="Z38" i="4"/>
  <c r="Z36" i="4"/>
  <c r="Z5" i="10"/>
  <c r="AA36" i="4"/>
  <c r="Z43" i="4"/>
  <c r="Z12" i="10"/>
  <c r="Z17" i="10"/>
  <c r="Z6" i="10"/>
  <c r="Z37" i="4"/>
  <c r="Y9" i="10"/>
  <c r="Y40" i="4"/>
  <c r="AA38" i="4"/>
  <c r="Z20" i="10"/>
  <c r="AA21" i="10"/>
  <c r="Z47" i="4"/>
  <c r="Z16" i="10"/>
  <c r="AA51" i="4"/>
  <c r="X14" i="10" l="1"/>
  <c r="Y18" i="10"/>
  <c r="Y45" i="4"/>
  <c r="X45" i="4"/>
  <c r="Y49" i="4"/>
  <c r="Z49" i="4"/>
  <c r="Y22" i="10"/>
  <c r="X54" i="4"/>
  <c r="Y23" i="10"/>
  <c r="Z22" i="10"/>
  <c r="AD59" i="4"/>
  <c r="AD62" i="4"/>
  <c r="AD60" i="4"/>
  <c r="Z32" i="10"/>
  <c r="Z30" i="10"/>
  <c r="AA28" i="10"/>
  <c r="AC61" i="4"/>
  <c r="AC57" i="4"/>
  <c r="AC59" i="4"/>
  <c r="AD57" i="4"/>
  <c r="AA29" i="10"/>
  <c r="X13" i="10"/>
  <c r="Y46" i="4"/>
  <c r="X15" i="10"/>
  <c r="AA39" i="4"/>
  <c r="Z8" i="10"/>
  <c r="AA31" i="10"/>
  <c r="Y24" i="10"/>
  <c r="Y55" i="4"/>
  <c r="Y10" i="10"/>
  <c r="Z19" i="10"/>
  <c r="Z50" i="4"/>
  <c r="Z11" i="10"/>
  <c r="AA26" i="10"/>
  <c r="Z55" i="4"/>
  <c r="Y20" i="10"/>
  <c r="Y17" i="10"/>
  <c r="Y48" i="4"/>
  <c r="Y16" i="10"/>
  <c r="Z48" i="4"/>
  <c r="Y12" i="10"/>
  <c r="Y37" i="4"/>
  <c r="Y6" i="10"/>
  <c r="Z21" i="10"/>
  <c r="Z52" i="4"/>
  <c r="Y7" i="10"/>
  <c r="Y38" i="4"/>
  <c r="AA52" i="4"/>
  <c r="Z51" i="4"/>
  <c r="X9" i="10"/>
  <c r="Y36" i="4"/>
  <c r="Y5" i="10"/>
  <c r="X18" i="10" l="1"/>
  <c r="W14" i="10"/>
  <c r="X49" i="4"/>
  <c r="W45" i="4"/>
  <c r="Y53" i="4"/>
  <c r="Z53" i="4"/>
  <c r="Y54" i="4"/>
  <c r="X23" i="10"/>
  <c r="AC62" i="4"/>
  <c r="AB57" i="4"/>
  <c r="AB61" i="4"/>
  <c r="AB63" i="4"/>
  <c r="Y32" i="10"/>
  <c r="Z29" i="10"/>
  <c r="Y30" i="10"/>
  <c r="AC60" i="4"/>
  <c r="Z28" i="10"/>
  <c r="AB62" i="4"/>
  <c r="X44" i="4"/>
  <c r="W13" i="10"/>
  <c r="X46" i="4"/>
  <c r="W15" i="10"/>
  <c r="Z39" i="4"/>
  <c r="Y8" i="10"/>
  <c r="Y39" i="4"/>
  <c r="Z26" i="10"/>
  <c r="Y19" i="10"/>
  <c r="X55" i="4"/>
  <c r="X24" i="10"/>
  <c r="Y42" i="4"/>
  <c r="Z42" i="4"/>
  <c r="Y11" i="10"/>
  <c r="Y41" i="4"/>
  <c r="X10" i="10"/>
  <c r="Z31" i="10"/>
  <c r="X51" i="4"/>
  <c r="X20" i="10"/>
  <c r="X38" i="4"/>
  <c r="X7" i="10"/>
  <c r="X6" i="10"/>
  <c r="X12" i="10"/>
  <c r="X43" i="4"/>
  <c r="X16" i="10"/>
  <c r="X47" i="4"/>
  <c r="W40" i="4"/>
  <c r="W9" i="10"/>
  <c r="V44" i="4"/>
  <c r="V13" i="10"/>
  <c r="X5" i="10"/>
  <c r="X36" i="4"/>
  <c r="X40" i="4"/>
  <c r="Y21" i="10"/>
  <c r="Y43" i="4"/>
  <c r="Y47" i="4"/>
  <c r="X17" i="10"/>
  <c r="X48" i="4"/>
  <c r="W44" i="4"/>
  <c r="W23" i="10"/>
  <c r="W54" i="4"/>
  <c r="Y51" i="4"/>
  <c r="W49" i="4" l="1"/>
  <c r="W18" i="10"/>
  <c r="V45" i="4"/>
  <c r="V14" i="10"/>
  <c r="X53" i="4"/>
  <c r="X22" i="10"/>
  <c r="AA63" i="4"/>
  <c r="AA57" i="4"/>
  <c r="AA61" i="4"/>
  <c r="AB60" i="4"/>
  <c r="AA62" i="4"/>
  <c r="X30" i="10"/>
  <c r="X32" i="10"/>
  <c r="Y28" i="10"/>
  <c r="Y29" i="10"/>
  <c r="AB59" i="4"/>
  <c r="W46" i="4"/>
  <c r="V15" i="10"/>
  <c r="V46" i="4"/>
  <c r="Y26" i="10"/>
  <c r="X8" i="10"/>
  <c r="X39" i="4"/>
  <c r="X11" i="10"/>
  <c r="W10" i="10"/>
  <c r="X41" i="4"/>
  <c r="Y31" i="10"/>
  <c r="X19" i="10"/>
  <c r="Y50" i="4"/>
  <c r="W24" i="10"/>
  <c r="W55" i="4"/>
  <c r="X21" i="10"/>
  <c r="W7" i="10"/>
  <c r="W37" i="4"/>
  <c r="W6" i="10"/>
  <c r="W43" i="4"/>
  <c r="W12" i="10"/>
  <c r="V54" i="4"/>
  <c r="V23" i="10"/>
  <c r="W17" i="10"/>
  <c r="Y52" i="4"/>
  <c r="W20" i="10"/>
  <c r="W51" i="4"/>
  <c r="W5" i="10"/>
  <c r="W36" i="4"/>
  <c r="U44" i="4"/>
  <c r="U13" i="10"/>
  <c r="V40" i="4"/>
  <c r="V9" i="10"/>
  <c r="W47" i="4"/>
  <c r="W16" i="10"/>
  <c r="X37" i="4"/>
  <c r="V49" i="4" l="1"/>
  <c r="V18" i="10"/>
  <c r="U14" i="10"/>
  <c r="U45" i="4"/>
  <c r="W22" i="10"/>
  <c r="V53" i="4"/>
  <c r="W32" i="10"/>
  <c r="Z63" i="4"/>
  <c r="X28" i="10"/>
  <c r="Z62" i="4"/>
  <c r="W30" i="10"/>
  <c r="X29" i="10"/>
  <c r="AA60" i="4"/>
  <c r="AA59" i="4"/>
  <c r="Z61" i="4"/>
  <c r="X31" i="10"/>
  <c r="U15" i="10"/>
  <c r="W8" i="10"/>
  <c r="X50" i="4"/>
  <c r="W19" i="10"/>
  <c r="X42" i="4"/>
  <c r="W11" i="10"/>
  <c r="X26" i="10"/>
  <c r="V24" i="10"/>
  <c r="V55" i="4"/>
  <c r="W41" i="4"/>
  <c r="V10" i="10"/>
  <c r="V41" i="4"/>
  <c r="V17" i="10"/>
  <c r="V48" i="4"/>
  <c r="V36" i="4"/>
  <c r="V5" i="10"/>
  <c r="V7" i="10"/>
  <c r="V38" i="4"/>
  <c r="W21" i="10"/>
  <c r="W52" i="4"/>
  <c r="V16" i="10"/>
  <c r="T13" i="10"/>
  <c r="T44" i="4"/>
  <c r="V20" i="10"/>
  <c r="U23" i="10"/>
  <c r="U54" i="4"/>
  <c r="V12" i="10"/>
  <c r="V43" i="4"/>
  <c r="V37" i="4"/>
  <c r="V6" i="10"/>
  <c r="W48" i="4"/>
  <c r="U9" i="10"/>
  <c r="U40" i="4"/>
  <c r="W38" i="4"/>
  <c r="X52" i="4"/>
  <c r="U18" i="10" l="1"/>
  <c r="T45" i="4"/>
  <c r="T14" i="10"/>
  <c r="V22" i="10"/>
  <c r="W53" i="4"/>
  <c r="Z57" i="4"/>
  <c r="Y63" i="4"/>
  <c r="Z60" i="4"/>
  <c r="Y61" i="4"/>
  <c r="V32" i="10"/>
  <c r="Z59" i="4"/>
  <c r="V30" i="10"/>
  <c r="W29" i="10"/>
  <c r="W26" i="10"/>
  <c r="U46" i="4"/>
  <c r="T15" i="10"/>
  <c r="W39" i="4"/>
  <c r="V8" i="10"/>
  <c r="W28" i="10"/>
  <c r="V19" i="10"/>
  <c r="W31" i="10"/>
  <c r="U41" i="4"/>
  <c r="U10" i="10"/>
  <c r="W50" i="4"/>
  <c r="V11" i="10"/>
  <c r="W42" i="4"/>
  <c r="U24" i="10"/>
  <c r="U55" i="4"/>
  <c r="U20" i="10"/>
  <c r="V21" i="10"/>
  <c r="U6" i="10"/>
  <c r="U37" i="4"/>
  <c r="T9" i="10"/>
  <c r="U16" i="10"/>
  <c r="U47" i="4"/>
  <c r="T18" i="10"/>
  <c r="U49" i="4"/>
  <c r="U12" i="10"/>
  <c r="S44" i="4"/>
  <c r="S13" i="10"/>
  <c r="T23" i="10"/>
  <c r="T54" i="4"/>
  <c r="U22" i="10"/>
  <c r="V47" i="4"/>
  <c r="U5" i="10"/>
  <c r="S45" i="4"/>
  <c r="V51" i="4"/>
  <c r="U7" i="10"/>
  <c r="U38" i="4"/>
  <c r="U17" i="10"/>
  <c r="S14" i="10" l="1"/>
  <c r="Y62" i="4"/>
  <c r="U30" i="10"/>
  <c r="X61" i="4"/>
  <c r="U32" i="10"/>
  <c r="X59" i="4"/>
  <c r="X63" i="4"/>
  <c r="V29" i="10"/>
  <c r="Y60" i="4"/>
  <c r="V28" i="10"/>
  <c r="X62" i="4"/>
  <c r="Y57" i="4"/>
  <c r="Y59" i="4"/>
  <c r="V31" i="10"/>
  <c r="S15" i="10"/>
  <c r="T46" i="4"/>
  <c r="V39" i="4"/>
  <c r="U8" i="10"/>
  <c r="U42" i="4"/>
  <c r="U11" i="10"/>
  <c r="U19" i="10"/>
  <c r="V50" i="4"/>
  <c r="T24" i="10"/>
  <c r="T55" i="4"/>
  <c r="T10" i="10"/>
  <c r="V42" i="4"/>
  <c r="U21" i="10"/>
  <c r="U52" i="4"/>
  <c r="S40" i="4"/>
  <c r="S9" i="10"/>
  <c r="T7" i="10"/>
  <c r="T22" i="10"/>
  <c r="T53" i="4"/>
  <c r="S18" i="10"/>
  <c r="T40" i="4"/>
  <c r="V52" i="4"/>
  <c r="T5" i="10"/>
  <c r="T36" i="4"/>
  <c r="T17" i="10"/>
  <c r="T48" i="4"/>
  <c r="T37" i="4"/>
  <c r="T6" i="10"/>
  <c r="T16" i="10"/>
  <c r="T47" i="4"/>
  <c r="T12" i="10"/>
  <c r="T20" i="10"/>
  <c r="T51" i="4"/>
  <c r="U48" i="4"/>
  <c r="U36" i="4"/>
  <c r="U53" i="4"/>
  <c r="U43" i="4"/>
  <c r="V26" i="10"/>
  <c r="T49" i="4"/>
  <c r="U51" i="4"/>
  <c r="R14" i="10"/>
  <c r="S23" i="10"/>
  <c r="S54" i="4"/>
  <c r="R13" i="10"/>
  <c r="X57" i="4" l="1"/>
  <c r="W62" i="4"/>
  <c r="W63" i="4"/>
  <c r="U28" i="10"/>
  <c r="W61" i="4"/>
  <c r="T30" i="10"/>
  <c r="U29" i="10"/>
  <c r="T32" i="10"/>
  <c r="X60" i="4"/>
  <c r="U31" i="10"/>
  <c r="S46" i="4"/>
  <c r="R15" i="10"/>
  <c r="U26" i="10"/>
  <c r="T8" i="10"/>
  <c r="T39" i="4"/>
  <c r="U39" i="4"/>
  <c r="S55" i="4"/>
  <c r="S24" i="10"/>
  <c r="T42" i="4"/>
  <c r="T11" i="10"/>
  <c r="T50" i="4"/>
  <c r="U50" i="4"/>
  <c r="T19" i="10"/>
  <c r="T41" i="4"/>
  <c r="S41" i="4"/>
  <c r="S10" i="10"/>
  <c r="S7" i="10"/>
  <c r="S38" i="4"/>
  <c r="Q14" i="10"/>
  <c r="R45" i="4"/>
  <c r="S6" i="10"/>
  <c r="T52" i="4"/>
  <c r="T21" i="10"/>
  <c r="S20" i="10"/>
  <c r="S51" i="4"/>
  <c r="S43" i="4"/>
  <c r="S12" i="10"/>
  <c r="S48" i="4"/>
  <c r="S17" i="10"/>
  <c r="S22" i="10"/>
  <c r="R23" i="10"/>
  <c r="R9" i="10"/>
  <c r="S47" i="4"/>
  <c r="S16" i="10"/>
  <c r="Q44" i="4"/>
  <c r="Q13" i="10"/>
  <c r="R49" i="4"/>
  <c r="R18" i="10"/>
  <c r="R44" i="4"/>
  <c r="T43" i="4"/>
  <c r="S5" i="10"/>
  <c r="S49" i="4"/>
  <c r="T38" i="4"/>
  <c r="W57" i="4" l="1"/>
  <c r="V61" i="4"/>
  <c r="T28" i="10"/>
  <c r="T29" i="10"/>
  <c r="W60" i="4"/>
  <c r="V57" i="4"/>
  <c r="W59" i="4"/>
  <c r="S30" i="10"/>
  <c r="S32" i="10"/>
  <c r="V63" i="4"/>
  <c r="R46" i="4"/>
  <c r="Q15" i="10"/>
  <c r="S8" i="10"/>
  <c r="S39" i="4"/>
  <c r="T26" i="10"/>
  <c r="S11" i="10"/>
  <c r="S19" i="10"/>
  <c r="S50" i="4"/>
  <c r="R24" i="10"/>
  <c r="R55" i="4"/>
  <c r="R10" i="10"/>
  <c r="R5" i="10"/>
  <c r="R36" i="4"/>
  <c r="Q9" i="10"/>
  <c r="Q40" i="4"/>
  <c r="Q23" i="10"/>
  <c r="Q54" i="4"/>
  <c r="R22" i="10"/>
  <c r="R6" i="10"/>
  <c r="R37" i="4"/>
  <c r="P14" i="10"/>
  <c r="P45" i="4"/>
  <c r="S36" i="4"/>
  <c r="S37" i="4"/>
  <c r="Q45" i="4"/>
  <c r="R38" i="4"/>
  <c r="R7" i="10"/>
  <c r="R40" i="4"/>
  <c r="P13" i="10"/>
  <c r="R47" i="4"/>
  <c r="R16" i="10"/>
  <c r="R12" i="10"/>
  <c r="R43" i="4"/>
  <c r="S21" i="10"/>
  <c r="R17" i="10"/>
  <c r="T31" i="10"/>
  <c r="R54" i="4"/>
  <c r="R51" i="4"/>
  <c r="R20" i="10"/>
  <c r="Q18" i="10"/>
  <c r="S53" i="4"/>
  <c r="U62" i="4" l="1"/>
  <c r="R32" i="10"/>
  <c r="U61" i="4"/>
  <c r="V59" i="4"/>
  <c r="R30" i="10"/>
  <c r="V60" i="4"/>
  <c r="S28" i="10"/>
  <c r="V62" i="4"/>
  <c r="S29" i="10"/>
  <c r="U63" i="4"/>
  <c r="S31" i="10"/>
  <c r="Q46" i="4"/>
  <c r="P15" i="10"/>
  <c r="R39" i="4"/>
  <c r="R8" i="10"/>
  <c r="Q10" i="10"/>
  <c r="R41" i="4"/>
  <c r="S26" i="10"/>
  <c r="Q24" i="10"/>
  <c r="S42" i="4"/>
  <c r="R11" i="10"/>
  <c r="R42" i="4"/>
  <c r="R19" i="10"/>
  <c r="Q20" i="10"/>
  <c r="R21" i="10"/>
  <c r="R52" i="4"/>
  <c r="O13" i="10"/>
  <c r="Q6" i="10"/>
  <c r="Q37" i="4"/>
  <c r="Q53" i="4"/>
  <c r="Q22" i="10"/>
  <c r="S52" i="4"/>
  <c r="Q16" i="10"/>
  <c r="R53" i="4"/>
  <c r="Q12" i="10"/>
  <c r="Q43" i="4"/>
  <c r="P44" i="4"/>
  <c r="P9" i="10"/>
  <c r="Q48" i="4"/>
  <c r="Q17" i="10"/>
  <c r="Q38" i="4"/>
  <c r="Q7" i="10"/>
  <c r="O14" i="10"/>
  <c r="P23" i="10"/>
  <c r="Q5" i="10"/>
  <c r="Q36" i="4"/>
  <c r="R48" i="4"/>
  <c r="U57" i="4" l="1"/>
  <c r="T63" i="4"/>
  <c r="Q32" i="10"/>
  <c r="R28" i="10"/>
  <c r="R29" i="10"/>
  <c r="Q30" i="10"/>
  <c r="T61" i="4"/>
  <c r="U60" i="4"/>
  <c r="T62" i="4"/>
  <c r="U59" i="4"/>
  <c r="R26" i="10"/>
  <c r="O15" i="10"/>
  <c r="O46" i="4"/>
  <c r="P46" i="4"/>
  <c r="Q8" i="10"/>
  <c r="Q39" i="4"/>
  <c r="R31" i="10"/>
  <c r="Q11" i="10"/>
  <c r="Q42" i="4"/>
  <c r="P24" i="10"/>
  <c r="P41" i="4"/>
  <c r="Q41" i="4"/>
  <c r="P10" i="10"/>
  <c r="Q55" i="4"/>
  <c r="Q19" i="10"/>
  <c r="R50" i="4"/>
  <c r="P16" i="10"/>
  <c r="P47" i="4"/>
  <c r="O40" i="4"/>
  <c r="O9" i="10"/>
  <c r="P53" i="4"/>
  <c r="P22" i="10"/>
  <c r="N14" i="10"/>
  <c r="N45" i="4"/>
  <c r="P48" i="4"/>
  <c r="P17" i="10"/>
  <c r="P51" i="4"/>
  <c r="P20" i="10"/>
  <c r="O54" i="4"/>
  <c r="O23" i="10"/>
  <c r="P7" i="10"/>
  <c r="P38" i="4"/>
  <c r="P6" i="10"/>
  <c r="Q52" i="4"/>
  <c r="Q21" i="10"/>
  <c r="P54" i="4"/>
  <c r="P40" i="4"/>
  <c r="Q51" i="4"/>
  <c r="N44" i="4"/>
  <c r="N13" i="10"/>
  <c r="O44" i="4"/>
  <c r="P5" i="10"/>
  <c r="P36" i="4"/>
  <c r="O45" i="4"/>
  <c r="P12" i="10"/>
  <c r="P43" i="4"/>
  <c r="Q47" i="4"/>
  <c r="T57" i="4" l="1"/>
  <c r="S63" i="4"/>
  <c r="Q28" i="10"/>
  <c r="Q29" i="10"/>
  <c r="P30" i="10"/>
  <c r="S57" i="4"/>
  <c r="P32" i="10"/>
  <c r="S61" i="4"/>
  <c r="T59" i="4"/>
  <c r="T60" i="4"/>
  <c r="Q31" i="10"/>
  <c r="N15" i="10"/>
  <c r="P8" i="10"/>
  <c r="Q26" i="10"/>
  <c r="O24" i="10"/>
  <c r="O55" i="4"/>
  <c r="O41" i="4"/>
  <c r="O10" i="10"/>
  <c r="P11" i="10"/>
  <c r="Q50" i="4"/>
  <c r="P19" i="10"/>
  <c r="P55" i="4"/>
  <c r="O37" i="4"/>
  <c r="O6" i="10"/>
  <c r="O53" i="4"/>
  <c r="O22" i="10"/>
  <c r="P37" i="4"/>
  <c r="N9" i="10"/>
  <c r="O12" i="10"/>
  <c r="P21" i="10"/>
  <c r="P52" i="4"/>
  <c r="O51" i="4"/>
  <c r="O20" i="10"/>
  <c r="O17" i="10"/>
  <c r="M13" i="10"/>
  <c r="O47" i="4"/>
  <c r="O16" i="10"/>
  <c r="O36" i="4"/>
  <c r="O5" i="10"/>
  <c r="O7" i="10"/>
  <c r="O38" i="4"/>
  <c r="N54" i="4"/>
  <c r="N23" i="10"/>
  <c r="M45" i="4"/>
  <c r="M14" i="10"/>
  <c r="S62" i="4" l="1"/>
  <c r="O30" i="10"/>
  <c r="P29" i="10"/>
  <c r="O32" i="10"/>
  <c r="R61" i="4"/>
  <c r="S60" i="4"/>
  <c r="S59" i="4"/>
  <c r="P28" i="10"/>
  <c r="R63" i="4"/>
  <c r="P31" i="10"/>
  <c r="N46" i="4"/>
  <c r="M15" i="10"/>
  <c r="P26" i="10"/>
  <c r="P39" i="4"/>
  <c r="O8" i="10"/>
  <c r="O39" i="4"/>
  <c r="O42" i="4"/>
  <c r="P42" i="4"/>
  <c r="O11" i="10"/>
  <c r="N24" i="10"/>
  <c r="O50" i="4"/>
  <c r="O19" i="10"/>
  <c r="N10" i="10"/>
  <c r="P50" i="4"/>
  <c r="N12" i="10"/>
  <c r="N43" i="4"/>
  <c r="N17" i="10"/>
  <c r="M40" i="4"/>
  <c r="M9" i="10"/>
  <c r="L13" i="10"/>
  <c r="N6" i="10"/>
  <c r="N37" i="4"/>
  <c r="N7" i="10"/>
  <c r="N38" i="4"/>
  <c r="M44" i="4"/>
  <c r="L14" i="10"/>
  <c r="N47" i="4"/>
  <c r="N16" i="10"/>
  <c r="O43" i="4"/>
  <c r="N40" i="4"/>
  <c r="O21" i="10"/>
  <c r="N53" i="4"/>
  <c r="N22" i="10"/>
  <c r="M54" i="4"/>
  <c r="M23" i="10"/>
  <c r="N36" i="4"/>
  <c r="N5" i="10"/>
  <c r="O48" i="4"/>
  <c r="N51" i="4"/>
  <c r="N20" i="10"/>
  <c r="R57" i="4" l="1"/>
  <c r="R60" i="4"/>
  <c r="Q63" i="4"/>
  <c r="N32" i="10"/>
  <c r="R62" i="4"/>
  <c r="Q61" i="4"/>
  <c r="O28" i="10"/>
  <c r="O29" i="10"/>
  <c r="R59" i="4"/>
  <c r="Q62" i="4"/>
  <c r="N30" i="10"/>
  <c r="O31" i="10"/>
  <c r="M46" i="4"/>
  <c r="L46" i="4"/>
  <c r="L15" i="10"/>
  <c r="O26" i="10"/>
  <c r="N8" i="10"/>
  <c r="N39" i="4"/>
  <c r="M55" i="4"/>
  <c r="M24" i="10"/>
  <c r="N50" i="4"/>
  <c r="N19" i="10"/>
  <c r="N11" i="10"/>
  <c r="N41" i="4"/>
  <c r="M10" i="10"/>
  <c r="N55" i="4"/>
  <c r="K44" i="4"/>
  <c r="M51" i="4"/>
  <c r="M20" i="10"/>
  <c r="N52" i="4"/>
  <c r="N21" i="10"/>
  <c r="M48" i="4"/>
  <c r="M17" i="10"/>
  <c r="M7" i="10"/>
  <c r="M38" i="4"/>
  <c r="M36" i="4"/>
  <c r="M5" i="10"/>
  <c r="M12" i="10"/>
  <c r="M43" i="4"/>
  <c r="L45" i="4"/>
  <c r="M47" i="4"/>
  <c r="M16" i="10"/>
  <c r="L23" i="10"/>
  <c r="L54" i="4"/>
  <c r="M22" i="10"/>
  <c r="M53" i="4"/>
  <c r="L9" i="10"/>
  <c r="L40" i="4"/>
  <c r="L44" i="4"/>
  <c r="O52" i="4"/>
  <c r="M37" i="4"/>
  <c r="M6" i="10"/>
  <c r="N48" i="4"/>
  <c r="Q57" i="4" l="1"/>
  <c r="M30" i="10"/>
  <c r="P57" i="4"/>
  <c r="Q59" i="4"/>
  <c r="M32" i="10"/>
  <c r="N28" i="10"/>
  <c r="N29" i="10"/>
  <c r="Q60" i="4"/>
  <c r="P63" i="4"/>
  <c r="P61" i="4"/>
  <c r="N26" i="10"/>
  <c r="M39" i="4"/>
  <c r="M8" i="10"/>
  <c r="M50" i="4"/>
  <c r="M19" i="10"/>
  <c r="N31" i="10"/>
  <c r="N42" i="4"/>
  <c r="M11" i="10"/>
  <c r="L41" i="4"/>
  <c r="L10" i="10"/>
  <c r="M41" i="4"/>
  <c r="L24" i="10"/>
  <c r="L48" i="4"/>
  <c r="L17" i="10"/>
  <c r="L20" i="10"/>
  <c r="L22" i="10"/>
  <c r="J45" i="4"/>
  <c r="M21" i="10"/>
  <c r="K45" i="4"/>
  <c r="L7" i="10"/>
  <c r="L12" i="10"/>
  <c r="J44" i="4"/>
  <c r="L6" i="10"/>
  <c r="L37" i="4"/>
  <c r="K40" i="4"/>
  <c r="L47" i="4"/>
  <c r="L16" i="10"/>
  <c r="L5" i="10"/>
  <c r="P62" i="4" l="1"/>
  <c r="P59" i="4"/>
  <c r="M28" i="10"/>
  <c r="O63" i="4"/>
  <c r="P60" i="4"/>
  <c r="O57" i="4"/>
  <c r="M29" i="10"/>
  <c r="L32" i="10"/>
  <c r="O61" i="4"/>
  <c r="O62" i="4"/>
  <c r="L30" i="10"/>
  <c r="M31" i="10"/>
  <c r="K46" i="4"/>
  <c r="J46" i="4"/>
  <c r="M26" i="10"/>
  <c r="L8" i="10"/>
  <c r="K41" i="4"/>
  <c r="K55" i="4"/>
  <c r="L50" i="4"/>
  <c r="L19" i="10"/>
  <c r="L55" i="4"/>
  <c r="L11" i="10"/>
  <c r="M42" i="4"/>
  <c r="L42" i="4"/>
  <c r="K36" i="4"/>
  <c r="K43" i="4"/>
  <c r="K38" i="4"/>
  <c r="L21" i="10"/>
  <c r="M52" i="4"/>
  <c r="K37" i="4"/>
  <c r="L43" i="4"/>
  <c r="L53" i="4"/>
  <c r="J40" i="4"/>
  <c r="I45" i="4"/>
  <c r="L38" i="4"/>
  <c r="K51" i="4"/>
  <c r="K48" i="4"/>
  <c r="K54" i="4"/>
  <c r="L36" i="4"/>
  <c r="K47" i="4"/>
  <c r="I44" i="4"/>
  <c r="L51" i="4"/>
  <c r="N57" i="4" l="1"/>
  <c r="L28" i="10"/>
  <c r="O59" i="4"/>
  <c r="O60" i="4"/>
  <c r="L29" i="10"/>
  <c r="N63" i="4"/>
  <c r="N61" i="4"/>
  <c r="L26" i="10"/>
  <c r="L39" i="4"/>
  <c r="K39" i="4"/>
  <c r="L31" i="10"/>
  <c r="I54" i="4"/>
  <c r="J48" i="4"/>
  <c r="I40" i="4"/>
  <c r="J38" i="4"/>
  <c r="K52" i="4"/>
  <c r="J53" i="4"/>
  <c r="K53" i="4"/>
  <c r="H45" i="4"/>
  <c r="L52" i="4"/>
  <c r="J36" i="4"/>
  <c r="J54" i="4"/>
  <c r="N62" i="4" l="1"/>
  <c r="N59" i="4"/>
  <c r="N60" i="4"/>
  <c r="M61" i="4"/>
  <c r="M63" i="4"/>
  <c r="M62" i="4"/>
  <c r="I46" i="4"/>
  <c r="K42" i="4"/>
  <c r="K50" i="4"/>
  <c r="I41" i="4"/>
  <c r="J41" i="4"/>
  <c r="I55" i="4"/>
  <c r="J55" i="4"/>
  <c r="I47" i="4"/>
  <c r="I43" i="4"/>
  <c r="G45" i="4"/>
  <c r="J43" i="4"/>
  <c r="I37" i="4"/>
  <c r="H54" i="4"/>
  <c r="I36" i="4"/>
  <c r="I51" i="4"/>
  <c r="H44" i="4"/>
  <c r="J37" i="4"/>
  <c r="J51" i="4"/>
  <c r="J47" i="4"/>
  <c r="J52" i="4"/>
  <c r="I38" i="4"/>
  <c r="M57" i="4" l="1"/>
  <c r="L57" i="4"/>
  <c r="M60" i="4"/>
  <c r="M59" i="4"/>
  <c r="H46" i="4"/>
  <c r="G46" i="4"/>
  <c r="J39" i="4"/>
  <c r="I39" i="4"/>
  <c r="H41" i="4"/>
  <c r="J42" i="4"/>
  <c r="H55" i="4"/>
  <c r="J50" i="4"/>
  <c r="H53" i="4"/>
  <c r="H48" i="4"/>
  <c r="F45" i="4"/>
  <c r="F44" i="4"/>
  <c r="H36" i="4"/>
  <c r="H40" i="4"/>
  <c r="H43" i="4"/>
  <c r="H47" i="4"/>
  <c r="I53" i="4"/>
  <c r="I48" i="4"/>
  <c r="G54" i="4"/>
  <c r="H38" i="4"/>
  <c r="G44" i="4"/>
  <c r="H37" i="4"/>
  <c r="K57" i="4" l="1"/>
  <c r="H39" i="4"/>
  <c r="G41" i="4"/>
  <c r="I42" i="4"/>
  <c r="I50" i="4"/>
  <c r="F54" i="4"/>
  <c r="H52" i="4"/>
  <c r="H51" i="4"/>
  <c r="I52" i="4"/>
  <c r="G38" i="4"/>
  <c r="G36" i="4"/>
  <c r="G48" i="4"/>
  <c r="E44" i="4"/>
  <c r="F40" i="4"/>
  <c r="G43" i="4"/>
  <c r="G40" i="4"/>
  <c r="G53" i="4"/>
  <c r="F46" i="4" l="1"/>
  <c r="E46" i="4"/>
  <c r="F55" i="4"/>
  <c r="G55" i="4"/>
  <c r="H42" i="4"/>
  <c r="H50" i="4"/>
  <c r="G50" i="4"/>
  <c r="F41" i="4"/>
  <c r="F47" i="4"/>
  <c r="F51" i="4"/>
  <c r="G51" i="4"/>
  <c r="E54" i="4"/>
  <c r="F36" i="4"/>
  <c r="E45" i="4"/>
  <c r="G37" i="4"/>
  <c r="G47" i="4"/>
  <c r="D44" i="4"/>
  <c r="F48" i="4"/>
  <c r="F38" i="4"/>
  <c r="J57" i="4" l="1"/>
  <c r="G39" i="4"/>
  <c r="F39" i="4"/>
  <c r="F42" i="4"/>
  <c r="E41" i="4"/>
  <c r="G42" i="4"/>
  <c r="E36" i="4"/>
  <c r="E43" i="4"/>
  <c r="F52" i="4"/>
  <c r="D54" i="4"/>
  <c r="E37" i="4"/>
  <c r="E53" i="4"/>
  <c r="G52" i="4"/>
  <c r="F53" i="4"/>
  <c r="E38" i="4"/>
  <c r="F37" i="4"/>
  <c r="C44" i="4"/>
  <c r="E40" i="4"/>
  <c r="F43" i="4"/>
  <c r="D45" i="4"/>
  <c r="I57" i="4" l="1"/>
  <c r="D46" i="4"/>
  <c r="E39" i="4"/>
  <c r="F50" i="4"/>
  <c r="D55" i="4"/>
  <c r="E55" i="4"/>
  <c r="D38" i="4"/>
  <c r="C54" i="4"/>
  <c r="D53" i="4"/>
  <c r="D43" i="4"/>
  <c r="C40" i="4"/>
  <c r="D36" i="4"/>
  <c r="D51" i="4"/>
  <c r="D47" i="4"/>
  <c r="C45" i="4"/>
  <c r="E51" i="4"/>
  <c r="E47" i="4"/>
  <c r="D40" i="4"/>
  <c r="E52" i="4"/>
  <c r="E48" i="4"/>
  <c r="H57" i="4" l="1"/>
  <c r="C46" i="4"/>
  <c r="D41" i="4"/>
  <c r="E42" i="4"/>
  <c r="E50" i="4"/>
  <c r="D50" i="4"/>
  <c r="C37" i="4"/>
  <c r="C36" i="4"/>
  <c r="C47" i="4"/>
  <c r="C51" i="4"/>
  <c r="D52" i="4"/>
  <c r="C53" i="4"/>
  <c r="C43" i="4"/>
  <c r="D48" i="4"/>
  <c r="D37" i="4"/>
  <c r="G57" i="4" l="1"/>
  <c r="C41" i="4"/>
  <c r="D39" i="4"/>
  <c r="C55" i="4"/>
  <c r="D42" i="4"/>
  <c r="C52" i="4"/>
  <c r="C48" i="4"/>
  <c r="C38" i="4"/>
  <c r="F57" i="4" l="1"/>
  <c r="C39" i="4"/>
  <c r="C50" i="4"/>
  <c r="C42" i="4"/>
  <c r="E57" i="4" l="1"/>
  <c r="D57" i="4" l="1"/>
  <c r="C57" i="4" l="1"/>
</calcChain>
</file>

<file path=xl/sharedStrings.xml><?xml version="1.0" encoding="utf-8"?>
<sst xmlns="http://schemas.openxmlformats.org/spreadsheetml/2006/main" count="177" uniqueCount="40">
  <si>
    <t>Piemonte</t>
  </si>
  <si>
    <t>Valle d'Aosta</t>
  </si>
  <si>
    <t>Lombardia</t>
  </si>
  <si>
    <t>Trentino A.A.</t>
  </si>
  <si>
    <t>Veneto</t>
  </si>
  <si>
    <t>Friuli V.G.</t>
  </si>
  <si>
    <t>Liguria</t>
  </si>
  <si>
    <t>Emilia 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</si>
  <si>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</si>
  <si>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</si>
  <si>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</si>
  <si>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</si>
  <si>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</si>
  <si>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</si>
  <si>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</si>
  <si>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</si>
  <si>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</si>
  <si>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</si>
  <si>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</si>
  <si>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</si>
  <si>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Variazione percentuale annua</t>
  </si>
  <si>
    <t>-</t>
  </si>
  <si>
    <t>Italia</t>
  </si>
  <si>
    <t>Valle D'Aosta</t>
  </si>
  <si>
    <t>Trentino A.A</t>
  </si>
  <si>
    <t>Friuli V.Giulia</t>
  </si>
  <si>
    <t>Centro</t>
  </si>
  <si>
    <t>Meridione</t>
  </si>
  <si>
    <t>Isole</t>
  </si>
  <si>
    <t>Nord-ovest</t>
  </si>
  <si>
    <t>Nord-est</t>
  </si>
  <si>
    <t xml:space="preserve">Sardegna </t>
  </si>
  <si>
    <t>euro per ettaro</t>
  </si>
  <si>
    <t>Regione/circoscrizione</t>
  </si>
  <si>
    <t>Fonte: ISTAT, Censimenti dell'Agricoltura italiana.</t>
  </si>
  <si>
    <t>Fonte: CREA</t>
  </si>
  <si>
    <t>Tab. 4 - Superficie Agricola Utilizzata per regione e circoscrizione (ettari)</t>
  </si>
  <si>
    <t>Tab. 3 - Stima dello stock di capitale fondiario per regione e circoscrizione (milioni di euro-lire fino al 2000, dal 2001 milioni di euro correnti)</t>
  </si>
  <si>
    <t>Tab. 1 - Valori fondiari medi per regione e circoscrizione (euro-lire fino al 2000, euro dal 2001 in valori correnti)</t>
  </si>
  <si>
    <t>Numeri indici (2010=100)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</si>
</sst>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General_)"/>
    <numFmt numFmtId="165" formatCode="0.0"/>
    <numFmt numFmtId="167" formatCode="#,##0.00000000000000000"/>
    <numFmt numFmtId="168" formatCode="#,##0.00000"/>
  </numFmts>
  <fonts count="23" x14ac:knownFonts="1">
    <font>
      <sz val="10"/>
      <name val="Courier"/>
    </font>
    <font>
      <sz val="10"/>
      <name val="Arial"/>
      <family val="2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0"/>
      <name val="Courier"/>
      <family val="3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i/>
      <sz val="10"/>
      <name val="Times New Roman"/>
      <family val="1"/>
    </font>
    <font>
      <sz val="10"/>
      <name val="Courier"/>
      <family val="3"/>
    </font>
    <font>
      <sz val="10"/>
      <color rgb="FFFF000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164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9" fillId="3" borderId="0" applyNumberFormat="0" applyBorder="0" applyAlignment="0" applyProtection="0"/>
    <xf numFmtId="0" fontId="11" fillId="20" borderId="1" applyNumberFormat="0" applyAlignment="0" applyProtection="0"/>
    <xf numFmtId="0" fontId="13" fillId="21" borderId="3" applyNumberFormat="0" applyAlignment="0" applyProtection="0"/>
    <xf numFmtId="0" fontId="16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0" fillId="22" borderId="0" applyNumberFormat="0" applyBorder="0" applyAlignment="0" applyProtection="0"/>
    <xf numFmtId="0" fontId="1" fillId="0" borderId="0"/>
    <xf numFmtId="164" fontId="15" fillId="0" borderId="0"/>
    <xf numFmtId="0" fontId="1" fillId="0" borderId="0"/>
    <xf numFmtId="0" fontId="15" fillId="23" borderId="7" applyNumberFormat="0" applyFont="0" applyAlignment="0" applyProtection="0"/>
    <xf numFmtId="0" fontId="4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4" fillId="0" borderId="0" applyNumberFormat="0" applyFill="0" applyBorder="0" applyAlignment="0" applyProtection="0"/>
    <xf numFmtId="9" fontId="21" fillId="0" borderId="0" applyFont="0" applyFill="0" applyBorder="0" applyAlignment="0" applyProtection="0"/>
  </cellStyleXfs>
  <cellXfs count="46">
    <xf numFmtId="164" fontId="0" fillId="0" borderId="0" xfId="0"/>
    <xf numFmtId="164" fontId="2" fillId="0" borderId="0" xfId="0" applyFont="1"/>
    <xf numFmtId="164" fontId="2" fillId="0" borderId="9" xfId="0" applyFont="1" applyBorder="1"/>
    <xf numFmtId="3" fontId="2" fillId="0" borderId="0" xfId="0" applyNumberFormat="1" applyFont="1"/>
    <xf numFmtId="165" fontId="2" fillId="0" borderId="0" xfId="0" applyNumberFormat="1" applyFont="1"/>
    <xf numFmtId="1" fontId="2" fillId="0" borderId="0" xfId="0" applyNumberFormat="1" applyFont="1"/>
    <xf numFmtId="1" fontId="2" fillId="0" borderId="10" xfId="0" applyNumberFormat="1" applyFont="1" applyBorder="1"/>
    <xf numFmtId="3" fontId="2" fillId="0" borderId="0" xfId="0" applyNumberFormat="1" applyFont="1" applyAlignment="1">
      <alignment horizontal="right"/>
    </xf>
    <xf numFmtId="0" fontId="2" fillId="0" borderId="0" xfId="36" applyFont="1"/>
    <xf numFmtId="0" fontId="2" fillId="0" borderId="10" xfId="36" applyFont="1" applyBorder="1"/>
    <xf numFmtId="3" fontId="2" fillId="0" borderId="0" xfId="36" applyNumberFormat="1" applyFont="1"/>
    <xf numFmtId="0" fontId="2" fillId="0" borderId="9" xfId="36" applyFont="1" applyBorder="1"/>
    <xf numFmtId="49" fontId="2" fillId="0" borderId="0" xfId="0" applyNumberFormat="1" applyFont="1"/>
    <xf numFmtId="49" fontId="2" fillId="0" borderId="9" xfId="0" applyNumberFormat="1" applyFont="1" applyBorder="1"/>
    <xf numFmtId="49" fontId="2" fillId="0" borderId="9" xfId="38" applyNumberFormat="1" applyFont="1" applyBorder="1" applyAlignment="1">
      <alignment horizontal="left"/>
    </xf>
    <xf numFmtId="0" fontId="2" fillId="0" borderId="0" xfId="38" applyFont="1" applyAlignment="1">
      <alignment horizontal="left"/>
    </xf>
    <xf numFmtId="49" fontId="2" fillId="0" borderId="10" xfId="36" applyNumberFormat="1" applyFont="1" applyBorder="1"/>
    <xf numFmtId="49" fontId="2" fillId="0" borderId="0" xfId="0" quotePrefix="1" applyNumberFormat="1" applyFont="1" applyAlignment="1">
      <alignment horizontal="left"/>
    </xf>
    <xf numFmtId="164" fontId="2" fillId="0" borderId="0" xfId="0" quotePrefix="1" applyFont="1" applyAlignment="1">
      <alignment horizontal="left"/>
    </xf>
    <xf numFmtId="49" fontId="3" fillId="0" borderId="0" xfId="0" applyNumberFormat="1" applyFont="1"/>
    <xf numFmtId="49" fontId="2" fillId="0" borderId="9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center"/>
    </xf>
    <xf numFmtId="49" fontId="20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20" fillId="0" borderId="0" xfId="0" applyNumberFormat="1" applyFont="1"/>
    <xf numFmtId="9" fontId="2" fillId="0" borderId="0" xfId="43" applyFont="1" applyFill="1"/>
    <xf numFmtId="164" fontId="22" fillId="0" borderId="0" xfId="0" applyFont="1"/>
    <xf numFmtId="164" fontId="22" fillId="0" borderId="9" xfId="0" applyFont="1" applyBorder="1" applyAlignment="1">
      <alignment horizontal="left"/>
    </xf>
    <xf numFmtId="164" fontId="22" fillId="0" borderId="9" xfId="0" applyFont="1" applyBorder="1"/>
    <xf numFmtId="1" fontId="22" fillId="0" borderId="0" xfId="0" applyNumberFormat="1" applyFont="1" applyAlignment="1">
      <alignment horizontal="right"/>
    </xf>
    <xf numFmtId="1" fontId="22" fillId="0" borderId="0" xfId="0" applyNumberFormat="1" applyFont="1"/>
    <xf numFmtId="164" fontId="22" fillId="0" borderId="0" xfId="0" applyFont="1" applyAlignment="1">
      <alignment horizontal="center"/>
    </xf>
    <xf numFmtId="164" fontId="22" fillId="0" borderId="0" xfId="0" applyFont="1" applyAlignment="1">
      <alignment horizontal="left"/>
    </xf>
    <xf numFmtId="3" fontId="22" fillId="0" borderId="0" xfId="0" applyNumberFormat="1" applyFont="1"/>
    <xf numFmtId="3" fontId="22" fillId="0" borderId="0" xfId="37" applyNumberFormat="1" applyFont="1"/>
    <xf numFmtId="3" fontId="22" fillId="0" borderId="0" xfId="37" applyNumberFormat="1" applyFont="1" applyAlignment="1">
      <alignment horizontal="right"/>
    </xf>
    <xf numFmtId="165" fontId="22" fillId="0" borderId="0" xfId="0" applyNumberFormat="1" applyFont="1"/>
    <xf numFmtId="165" fontId="22" fillId="0" borderId="0" xfId="0" applyNumberFormat="1" applyFont="1" applyAlignment="1">
      <alignment horizontal="right"/>
    </xf>
    <xf numFmtId="1" fontId="22" fillId="0" borderId="10" xfId="0" applyNumberFormat="1" applyFont="1" applyBorder="1"/>
    <xf numFmtId="3" fontId="22" fillId="0" borderId="0" xfId="0" applyNumberFormat="1" applyFont="1" applyAlignment="1">
      <alignment horizontal="right"/>
    </xf>
    <xf numFmtId="0" fontId="22" fillId="0" borderId="0" xfId="38" applyFont="1" applyAlignment="1">
      <alignment horizontal="left"/>
    </xf>
    <xf numFmtId="167" fontId="22" fillId="0" borderId="0" xfId="0" applyNumberFormat="1" applyFont="1"/>
    <xf numFmtId="2" fontId="22" fillId="0" borderId="0" xfId="0" applyNumberFormat="1" applyFont="1"/>
    <xf numFmtId="3" fontId="22" fillId="0" borderId="0" xfId="36" applyNumberFormat="1" applyFont="1"/>
    <xf numFmtId="164" fontId="22" fillId="0" borderId="0" xfId="0" quotePrefix="1" applyFont="1" applyAlignment="1">
      <alignment horizontal="left"/>
    </xf>
    <xf numFmtId="168" fontId="2" fillId="0" borderId="0" xfId="0" applyNumberFormat="1" applyFont="1"/>
  </cellXfs>
  <cellStyles count="4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Linked Cell" xfId="34" xr:uid="{00000000-0005-0000-0000-000021000000}"/>
    <cellStyle name="Neutral" xfId="35" xr:uid="{00000000-0005-0000-0000-000023000000}"/>
    <cellStyle name="Normale" xfId="0" builtinId="0"/>
    <cellStyle name="Normale_Interpolazione_1970_1992" xfId="36" xr:uid="{00000000-0005-0000-0000-000025000000}"/>
    <cellStyle name="Normale_Tot-prez96" xfId="37" xr:uid="{00000000-0005-0000-0000-000026000000}"/>
    <cellStyle name="Normale_Tot-stok08_euro" xfId="38" xr:uid="{00000000-0005-0000-0000-000027000000}"/>
    <cellStyle name="Note" xfId="39" xr:uid="{00000000-0005-0000-0000-000028000000}"/>
    <cellStyle name="Percentuale" xfId="43" builtinId="5"/>
    <cellStyle name="Title" xfId="40" xr:uid="{00000000-0005-0000-0000-000029000000}"/>
    <cellStyle name="Total" xfId="41" xr:uid="{00000000-0005-0000-0000-00002A000000}"/>
    <cellStyle name="Warning Text" xfId="42" xr:uid="{00000000-0005-0000-0000-00002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1:BX95"/>
  <sheetViews>
    <sheetView tabSelected="1" zoomScale="85" zoomScaleNormal="85" workbookViewId="0">
      <pane xSplit="1" ySplit="3" topLeftCell="BC4" activePane="bottomRight" state="frozen"/>
      <selection pane="topRight" activeCell="B1" sqref="B1"/>
      <selection pane="bottomLeft" activeCell="A4" sqref="A4"/>
      <selection pane="bottomRight" activeCell="BL3" sqref="BL3"/>
    </sheetView>
  </sheetViews>
  <sheetFormatPr defaultColWidth="9.58203125" defaultRowHeight="13" x14ac:dyDescent="0.3"/>
  <cols>
    <col min="1" max="1" width="15.83203125" style="12" customWidth="1"/>
    <col min="2" max="41" width="6.83203125" style="26" customWidth="1"/>
    <col min="42" max="63" width="6.83203125" style="1" customWidth="1"/>
    <col min="64" max="76" width="9.58203125" style="3"/>
    <col min="77" max="16384" width="9.58203125" style="1"/>
  </cols>
  <sheetData>
    <row r="1" spans="1:65" x14ac:dyDescent="0.3">
      <c r="A1" s="19"/>
      <c r="BE1" s="3"/>
      <c r="BF1" s="3"/>
      <c r="BG1" s="3"/>
    </row>
    <row r="2" spans="1:65" x14ac:dyDescent="0.3">
      <c r="A2" s="20" t="s">
        <v>38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"/>
      <c r="AQ2" s="2"/>
      <c r="AR2" s="2"/>
      <c r="AS2" s="2"/>
      <c r="AT2" s="2"/>
      <c r="AU2" s="2"/>
      <c r="AV2" s="2"/>
      <c r="AW2" s="2"/>
    </row>
    <row r="3" spans="1:65" x14ac:dyDescent="0.3">
      <c r="A3" s="16" t="s">
        <v>33</v>
      </c>
      <c r="B3" s="29">
        <f t="shared" ref="B3:R3" si="0">+C3-1</f>
        <v>1960</v>
      </c>
      <c r="C3" s="29">
        <f t="shared" si="0"/>
        <v>1961</v>
      </c>
      <c r="D3" s="29">
        <f t="shared" si="0"/>
        <v>1962</v>
      </c>
      <c r="E3" s="29">
        <f t="shared" si="0"/>
        <v>1963</v>
      </c>
      <c r="F3" s="29">
        <f t="shared" si="0"/>
        <v>1964</v>
      </c>
      <c r="G3" s="29">
        <f t="shared" si="0"/>
        <v>1965</v>
      </c>
      <c r="H3" s="29">
        <f t="shared" si="0"/>
        <v>1966</v>
      </c>
      <c r="I3" s="29">
        <f t="shared" si="0"/>
        <v>1967</v>
      </c>
      <c r="J3" s="29">
        <f t="shared" si="0"/>
        <v>1968</v>
      </c>
      <c r="K3" s="29">
        <f t="shared" si="0"/>
        <v>1969</v>
      </c>
      <c r="L3" s="29">
        <f t="shared" si="0"/>
        <v>1970</v>
      </c>
      <c r="M3" s="29">
        <f t="shared" si="0"/>
        <v>1971</v>
      </c>
      <c r="N3" s="29">
        <f t="shared" si="0"/>
        <v>1972</v>
      </c>
      <c r="O3" s="29">
        <f t="shared" si="0"/>
        <v>1973</v>
      </c>
      <c r="P3" s="29">
        <f t="shared" si="0"/>
        <v>1974</v>
      </c>
      <c r="Q3" s="29">
        <f t="shared" si="0"/>
        <v>1975</v>
      </c>
      <c r="R3" s="29">
        <f t="shared" si="0"/>
        <v>1976</v>
      </c>
      <c r="S3" s="29">
        <f>+T3-1</f>
        <v>1977</v>
      </c>
      <c r="T3" s="29">
        <f>+U3-1</f>
        <v>1978</v>
      </c>
      <c r="U3" s="29">
        <f>+V3-1</f>
        <v>1979</v>
      </c>
      <c r="V3" s="29">
        <f>+W3-1</f>
        <v>1980</v>
      </c>
      <c r="W3" s="30">
        <v>1981</v>
      </c>
      <c r="X3" s="30">
        <v>1982</v>
      </c>
      <c r="Y3" s="30">
        <v>1983</v>
      </c>
      <c r="Z3" s="30">
        <v>1984</v>
      </c>
      <c r="AA3" s="30">
        <v>1985</v>
      </c>
      <c r="AB3" s="30">
        <v>1986</v>
      </c>
      <c r="AC3" s="30">
        <v>1987</v>
      </c>
      <c r="AD3" s="30">
        <v>1988</v>
      </c>
      <c r="AE3" s="30">
        <v>1989</v>
      </c>
      <c r="AF3" s="30">
        <v>1990</v>
      </c>
      <c r="AG3" s="30">
        <v>1991</v>
      </c>
      <c r="AH3" s="30">
        <v>1992</v>
      </c>
      <c r="AI3" s="30">
        <f t="shared" ref="AI3:AQ3" si="1">+AH3+1</f>
        <v>1993</v>
      </c>
      <c r="AJ3" s="30">
        <f t="shared" si="1"/>
        <v>1994</v>
      </c>
      <c r="AK3" s="30">
        <f t="shared" si="1"/>
        <v>1995</v>
      </c>
      <c r="AL3" s="30">
        <f t="shared" si="1"/>
        <v>1996</v>
      </c>
      <c r="AM3" s="30">
        <f t="shared" si="1"/>
        <v>1997</v>
      </c>
      <c r="AN3" s="30">
        <f t="shared" si="1"/>
        <v>1998</v>
      </c>
      <c r="AO3" s="30">
        <f t="shared" si="1"/>
        <v>1999</v>
      </c>
      <c r="AP3" s="5">
        <f t="shared" si="1"/>
        <v>2000</v>
      </c>
      <c r="AQ3" s="5">
        <f t="shared" si="1"/>
        <v>2001</v>
      </c>
      <c r="AR3" s="5">
        <f t="shared" ref="AR3:BC3" si="2">+AQ3+1</f>
        <v>2002</v>
      </c>
      <c r="AS3" s="5">
        <f t="shared" si="2"/>
        <v>2003</v>
      </c>
      <c r="AT3" s="5">
        <f t="shared" si="2"/>
        <v>2004</v>
      </c>
      <c r="AU3" s="5">
        <f t="shared" si="2"/>
        <v>2005</v>
      </c>
      <c r="AV3" s="5">
        <f t="shared" si="2"/>
        <v>2006</v>
      </c>
      <c r="AW3" s="5">
        <f t="shared" si="2"/>
        <v>2007</v>
      </c>
      <c r="AX3" s="6">
        <f t="shared" si="2"/>
        <v>2008</v>
      </c>
      <c r="AY3" s="6">
        <f t="shared" si="2"/>
        <v>2009</v>
      </c>
      <c r="AZ3" s="6">
        <f t="shared" si="2"/>
        <v>2010</v>
      </c>
      <c r="BA3" s="6">
        <f t="shared" si="2"/>
        <v>2011</v>
      </c>
      <c r="BB3" s="6">
        <f t="shared" si="2"/>
        <v>2012</v>
      </c>
      <c r="BC3" s="6">
        <f t="shared" si="2"/>
        <v>2013</v>
      </c>
      <c r="BD3" s="6">
        <f t="shared" ref="BD3" si="3">+BC3+1</f>
        <v>2014</v>
      </c>
      <c r="BE3" s="6">
        <f t="shared" ref="BE3:BH3" si="4">+BD3+1</f>
        <v>2015</v>
      </c>
      <c r="BF3" s="6">
        <f t="shared" si="4"/>
        <v>2016</v>
      </c>
      <c r="BG3" s="6">
        <f t="shared" si="4"/>
        <v>2017</v>
      </c>
      <c r="BH3" s="6">
        <f t="shared" si="4"/>
        <v>2018</v>
      </c>
      <c r="BI3" s="6">
        <f t="shared" ref="BI3:BK3" si="5">+BH3+1</f>
        <v>2019</v>
      </c>
      <c r="BJ3" s="6">
        <f t="shared" si="5"/>
        <v>2020</v>
      </c>
      <c r="BK3" s="6">
        <f t="shared" si="5"/>
        <v>2021</v>
      </c>
    </row>
    <row r="4" spans="1:65" x14ac:dyDescent="0.3">
      <c r="A4" s="2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</row>
    <row r="5" spans="1:65" x14ac:dyDescent="0.3">
      <c r="A5" s="22" t="s">
        <v>32</v>
      </c>
      <c r="AA5" s="32"/>
      <c r="AE5" s="33"/>
      <c r="AF5" s="33"/>
      <c r="AG5" s="34"/>
    </row>
    <row r="6" spans="1:65" x14ac:dyDescent="0.3">
      <c r="A6" s="23" t="s">
        <v>0</v>
      </c>
      <c r="B6" s="34">
        <v>1588.3202613194287</v>
      </c>
      <c r="C6" s="34">
        <v>1573.8150534534977</v>
      </c>
      <c r="D6" s="34">
        <v>1547.2221723659575</v>
      </c>
      <c r="E6" s="34">
        <v>1656.0112313604388</v>
      </c>
      <c r="F6" s="34">
        <v>1677.7690431593348</v>
      </c>
      <c r="G6" s="34">
        <v>1752.7126171333109</v>
      </c>
      <c r="H6" s="34">
        <v>1965.4556658336298</v>
      </c>
      <c r="I6" s="34">
        <v>2301.4929813943609</v>
      </c>
      <c r="J6" s="34">
        <v>2470.7204064968882</v>
      </c>
      <c r="K6" s="34">
        <v>2477.9730104298528</v>
      </c>
      <c r="L6" s="34">
        <v>2357.0962782137631</v>
      </c>
      <c r="M6" s="34">
        <v>2335.3384664148671</v>
      </c>
      <c r="N6" s="34">
        <v>2395.7768325229117</v>
      </c>
      <c r="O6" s="34">
        <v>2736.6492173722868</v>
      </c>
      <c r="P6" s="34">
        <v>3382.1309674062104</v>
      </c>
      <c r="Q6" s="34">
        <v>4042.1179253060641</v>
      </c>
      <c r="R6" s="34">
        <v>4764.9607839582859</v>
      </c>
      <c r="S6" s="34">
        <v>5386.2671875489887</v>
      </c>
      <c r="T6" s="34">
        <v>6353.2810452777139</v>
      </c>
      <c r="U6" s="34">
        <v>7847.3174554685893</v>
      </c>
      <c r="V6" s="34">
        <v>9614.5352804678332</v>
      </c>
      <c r="W6" s="34">
        <v>10119.80002113109</v>
      </c>
      <c r="X6" s="34">
        <v>9051.2497083408507</v>
      </c>
      <c r="Y6" s="34">
        <v>8420.8948179385425</v>
      </c>
      <c r="Z6" s="34">
        <v>8580.7283941374208</v>
      </c>
      <c r="AA6" s="34">
        <v>8758.5207991226853</v>
      </c>
      <c r="AB6" s="34">
        <v>8798.0302224527477</v>
      </c>
      <c r="AC6" s="34">
        <v>9259.5721222629872</v>
      </c>
      <c r="AD6" s="34">
        <v>9537.9339684520401</v>
      </c>
      <c r="AE6" s="34">
        <v>10184.4518047621</v>
      </c>
      <c r="AF6" s="34">
        <v>10604.68839836364</v>
      </c>
      <c r="AG6" s="34">
        <v>10624.443110028671</v>
      </c>
      <c r="AH6" s="33">
        <v>10193.431219155296</v>
      </c>
      <c r="AI6" s="33">
        <v>10596.879291515335</v>
      </c>
      <c r="AJ6" s="33">
        <v>10915.410558149862</v>
      </c>
      <c r="AK6" s="33">
        <v>11368.748251558933</v>
      </c>
      <c r="AL6" s="33">
        <v>11538.149121787259</v>
      </c>
      <c r="AM6" s="33">
        <v>11873.235219607102</v>
      </c>
      <c r="AN6" s="33">
        <v>12340.193202271355</v>
      </c>
      <c r="AO6" s="33">
        <v>12668.792117617913</v>
      </c>
      <c r="AP6" s="3">
        <v>12916.45700332958</v>
      </c>
      <c r="AQ6" s="3">
        <v>13344.88081539254</v>
      </c>
      <c r="AR6" s="3">
        <v>13733.903736567756</v>
      </c>
      <c r="AS6" s="3">
        <v>14173.503230304615</v>
      </c>
      <c r="AT6" s="3">
        <v>14576.444850227048</v>
      </c>
      <c r="AU6" s="3">
        <v>15067.372962999474</v>
      </c>
      <c r="AV6" s="3">
        <v>15454.37647384246</v>
      </c>
      <c r="AW6" s="3">
        <v>15876.740070521086</v>
      </c>
      <c r="AX6" s="3">
        <v>16354.842763420884</v>
      </c>
      <c r="AY6" s="3">
        <v>16701.4879883338</v>
      </c>
      <c r="AZ6" s="3">
        <v>17256.385652761452</v>
      </c>
      <c r="BA6" s="3">
        <v>17612.225568892045</v>
      </c>
      <c r="BB6" s="3">
        <v>18003.984769740779</v>
      </c>
      <c r="BC6" s="3">
        <v>18225.49989541966</v>
      </c>
      <c r="BD6" s="3">
        <v>18438.402251223652</v>
      </c>
      <c r="BE6" s="3">
        <v>18553.36883517131</v>
      </c>
      <c r="BF6" s="3">
        <v>18824.704406749599</v>
      </c>
      <c r="BG6" s="3">
        <v>19085.92171150447</v>
      </c>
      <c r="BH6" s="3">
        <v>19435.253586901876</v>
      </c>
      <c r="BI6" s="3">
        <v>19719.937275075183</v>
      </c>
      <c r="BJ6" s="3">
        <v>19794.506792047196</v>
      </c>
      <c r="BK6" s="3">
        <v>20214.175365989602</v>
      </c>
      <c r="BM6" s="45"/>
    </row>
    <row r="7" spans="1:65" x14ac:dyDescent="0.3">
      <c r="A7" s="23" t="s">
        <v>1</v>
      </c>
      <c r="B7" s="34">
        <v>1430.9894917784138</v>
      </c>
      <c r="C7" s="34">
        <v>1389.3909600406689</v>
      </c>
      <c r="D7" s="34">
        <v>1364.4318409980222</v>
      </c>
      <c r="E7" s="34">
        <v>1651.4617099884599</v>
      </c>
      <c r="F7" s="34">
        <v>1680.5806822048814</v>
      </c>
      <c r="G7" s="34">
        <v>1780.4171583754685</v>
      </c>
      <c r="H7" s="34">
        <v>1834.4952496345361</v>
      </c>
      <c r="I7" s="34">
        <v>1805.376277418115</v>
      </c>
      <c r="J7" s="34">
        <v>1946.8112853264472</v>
      </c>
      <c r="K7" s="34">
        <v>1946.811285326447</v>
      </c>
      <c r="L7" s="34">
        <v>1888.5733408936048</v>
      </c>
      <c r="M7" s="34">
        <v>1888.5733408936048</v>
      </c>
      <c r="N7" s="34">
        <v>1934.3317258051245</v>
      </c>
      <c r="O7" s="34">
        <v>2075.7667337134553</v>
      </c>
      <c r="P7" s="34">
        <v>2267.1199797070808</v>
      </c>
      <c r="Q7" s="34">
        <v>2579.1089677401651</v>
      </c>
      <c r="R7" s="34">
        <v>2857.8191303830549</v>
      </c>
      <c r="S7" s="34">
        <v>3094.9307612881994</v>
      </c>
      <c r="T7" s="34">
        <v>3440.1985747114809</v>
      </c>
      <c r="U7" s="34">
        <v>4317.9275943778921</v>
      </c>
      <c r="V7" s="34">
        <v>5611.6419314217519</v>
      </c>
      <c r="W7" s="34">
        <v>6169.0622567075316</v>
      </c>
      <c r="X7" s="34">
        <v>6169.0622567075316</v>
      </c>
      <c r="Y7" s="34">
        <v>5874.5962778670764</v>
      </c>
      <c r="Z7" s="34">
        <v>5874.5962778670755</v>
      </c>
      <c r="AA7" s="34">
        <v>6194.8280298560685</v>
      </c>
      <c r="AB7" s="34">
        <v>6194.8280298560685</v>
      </c>
      <c r="AC7" s="34">
        <v>6610.7612249682106</v>
      </c>
      <c r="AD7" s="34">
        <v>6610.7612249682106</v>
      </c>
      <c r="AE7" s="34">
        <v>7273.3096773592333</v>
      </c>
      <c r="AF7" s="34">
        <v>8002.1129749893571</v>
      </c>
      <c r="AG7" s="34">
        <v>8002.1129749893571</v>
      </c>
      <c r="AH7" s="33">
        <v>7685.5620477358689</v>
      </c>
      <c r="AI7" s="33">
        <v>7957.0799869751118</v>
      </c>
      <c r="AJ7" s="33">
        <v>8150.2506953013235</v>
      </c>
      <c r="AK7" s="33">
        <v>8184.6386210359615</v>
      </c>
      <c r="AL7" s="33">
        <v>8217.3970365394453</v>
      </c>
      <c r="AM7" s="33">
        <v>8255.2950779731491</v>
      </c>
      <c r="AN7" s="33">
        <v>8577.0810452370024</v>
      </c>
      <c r="AO7" s="33">
        <v>8875.839082797127</v>
      </c>
      <c r="AP7" s="3">
        <v>9056.8692340348916</v>
      </c>
      <c r="AQ7" s="3">
        <v>9345.9280713462431</v>
      </c>
      <c r="AR7" s="3">
        <v>9500.5375107182172</v>
      </c>
      <c r="AS7" s="3">
        <v>9668.2917975358196</v>
      </c>
      <c r="AT7" s="3">
        <v>9932.9658455514473</v>
      </c>
      <c r="AU7" s="3">
        <v>10145.557719727358</v>
      </c>
      <c r="AV7" s="3">
        <v>10358.108581687007</v>
      </c>
      <c r="AW7" s="3">
        <v>10840.567783767658</v>
      </c>
      <c r="AX7" s="3">
        <v>10950.747664456252</v>
      </c>
      <c r="AY7" s="3">
        <v>11019.104896539373</v>
      </c>
      <c r="AZ7" s="3">
        <v>11331.179695717776</v>
      </c>
      <c r="BA7" s="3">
        <v>11447.388539211075</v>
      </c>
      <c r="BB7" s="3">
        <v>11552.62121822591</v>
      </c>
      <c r="BC7" s="3">
        <v>11477.306394085159</v>
      </c>
      <c r="BD7" s="3">
        <v>11649.465989996443</v>
      </c>
      <c r="BE7" s="3">
        <v>11661.115455986428</v>
      </c>
      <c r="BF7" s="3">
        <v>11897.344597253561</v>
      </c>
      <c r="BG7" s="3">
        <v>12019.403206885994</v>
      </c>
      <c r="BH7" s="3">
        <v>12210.00304747952</v>
      </c>
      <c r="BI7" s="3">
        <v>12405.600753095092</v>
      </c>
      <c r="BJ7" s="3">
        <v>12567.140574947829</v>
      </c>
      <c r="BK7" s="3">
        <v>12818.483386446766</v>
      </c>
      <c r="BM7" s="45"/>
    </row>
    <row r="8" spans="1:65" x14ac:dyDescent="0.3">
      <c r="A8" s="23" t="s">
        <v>2</v>
      </c>
      <c r="B8" s="34">
        <v>871.86976218775055</v>
      </c>
      <c r="C8" s="34">
        <v>871.86976218775067</v>
      </c>
      <c r="D8" s="34">
        <v>875.18485634055548</v>
      </c>
      <c r="E8" s="34">
        <v>1081.8257251987422</v>
      </c>
      <c r="F8" s="34">
        <v>1089.5609448886207</v>
      </c>
      <c r="G8" s="34">
        <v>1174.6483614772856</v>
      </c>
      <c r="H8" s="34">
        <v>1291.7816882097341</v>
      </c>
      <c r="I8" s="34">
        <v>1360.2936340343731</v>
      </c>
      <c r="J8" s="34">
        <v>1522.7332475218248</v>
      </c>
      <c r="K8" s="34">
        <v>1523.8382789060936</v>
      </c>
      <c r="L8" s="34">
        <v>1398.9697324837666</v>
      </c>
      <c r="M8" s="34">
        <v>1344.8231946546164</v>
      </c>
      <c r="N8" s="34">
        <v>1503.9477139892629</v>
      </c>
      <c r="O8" s="34">
        <v>1927.1747341640516</v>
      </c>
      <c r="P8" s="34">
        <v>2485.2155832195822</v>
      </c>
      <c r="Q8" s="34">
        <v>3077.5124051874336</v>
      </c>
      <c r="R8" s="34">
        <v>4269.8412688130147</v>
      </c>
      <c r="S8" s="34">
        <v>5000.2670138144122</v>
      </c>
      <c r="T8" s="34">
        <v>6065.5172682491311</v>
      </c>
      <c r="U8" s="34">
        <v>8134.1360195995339</v>
      </c>
      <c r="V8" s="34">
        <v>10957.491206405239</v>
      </c>
      <c r="W8" s="34">
        <v>12070.257810363499</v>
      </c>
      <c r="X8" s="34">
        <v>11502.270335696277</v>
      </c>
      <c r="Y8" s="34">
        <v>11421.578388188203</v>
      </c>
      <c r="Z8" s="34">
        <v>11137.584650854596</v>
      </c>
      <c r="AA8" s="34">
        <v>11086.235229713098</v>
      </c>
      <c r="AB8" s="34">
        <v>11428.91401977985</v>
      </c>
      <c r="AC8" s="34">
        <v>12260.984231746215</v>
      </c>
      <c r="AD8" s="34">
        <v>13119.25312796845</v>
      </c>
      <c r="AE8" s="34">
        <v>14500.447761937807</v>
      </c>
      <c r="AF8" s="34">
        <v>15457.223710962107</v>
      </c>
      <c r="AG8" s="34">
        <v>16232.704764935797</v>
      </c>
      <c r="AH8" s="33">
        <v>15695.10776400539</v>
      </c>
      <c r="AI8" s="33">
        <v>16771.417139382949</v>
      </c>
      <c r="AJ8" s="33">
        <v>17810.200884451064</v>
      </c>
      <c r="AK8" s="33">
        <v>19796.017121694411</v>
      </c>
      <c r="AL8" s="33">
        <v>19939.901160834368</v>
      </c>
      <c r="AM8" s="33">
        <v>21277.084401931068</v>
      </c>
      <c r="AN8" s="33">
        <v>22388.91061625514</v>
      </c>
      <c r="AO8" s="33">
        <v>23361.620620743848</v>
      </c>
      <c r="AP8" s="3">
        <v>29568.073682234422</v>
      </c>
      <c r="AQ8" s="3">
        <v>31656.651158353372</v>
      </c>
      <c r="AR8" s="3">
        <v>33796.591570311415</v>
      </c>
      <c r="AS8" s="3">
        <v>36127.256870034515</v>
      </c>
      <c r="AT8" s="3">
        <v>38075.627661851126</v>
      </c>
      <c r="AU8" s="3">
        <v>38306.694590634426</v>
      </c>
      <c r="AV8" s="3">
        <v>38790.101390732139</v>
      </c>
      <c r="AW8" s="3">
        <v>39408.029542348508</v>
      </c>
      <c r="AX8" s="3">
        <v>40629.77097655613</v>
      </c>
      <c r="AY8" s="3">
        <v>40598.813003133298</v>
      </c>
      <c r="AZ8" s="3">
        <v>41122.495323210096</v>
      </c>
      <c r="BA8" s="3">
        <v>41344.522718561646</v>
      </c>
      <c r="BB8" s="3">
        <v>40726.791380340168</v>
      </c>
      <c r="BC8" s="3">
        <v>40650.620364932096</v>
      </c>
      <c r="BD8" s="3">
        <v>39936.601682462344</v>
      </c>
      <c r="BE8" s="3">
        <v>38820.345542497307</v>
      </c>
      <c r="BF8" s="3">
        <v>38495.902191367641</v>
      </c>
      <c r="BG8" s="3">
        <v>38076.113597550015</v>
      </c>
      <c r="BH8" s="3">
        <v>38057.9839216412</v>
      </c>
      <c r="BI8" s="3">
        <v>37993.081043491846</v>
      </c>
      <c r="BJ8" s="3">
        <v>38178.122496677424</v>
      </c>
      <c r="BK8" s="3">
        <v>38920.007323865553</v>
      </c>
      <c r="BM8" s="45"/>
    </row>
    <row r="9" spans="1:65" x14ac:dyDescent="0.3">
      <c r="A9" s="23" t="s">
        <v>3</v>
      </c>
      <c r="B9" s="34">
        <v>7222.5466699905292</v>
      </c>
      <c r="C9" s="34">
        <v>7126.8838001893309</v>
      </c>
      <c r="D9" s="34">
        <v>7158.7714234563964</v>
      </c>
      <c r="E9" s="34">
        <v>5644.1093182707436</v>
      </c>
      <c r="F9" s="34">
        <v>6138.3674789102697</v>
      </c>
      <c r="G9" s="34">
        <v>6441.2998999474003</v>
      </c>
      <c r="H9" s="34">
        <v>6776.1199442515954</v>
      </c>
      <c r="I9" s="34">
        <v>7780.5800771641834</v>
      </c>
      <c r="J9" s="34">
        <v>7924.0743818659812</v>
      </c>
      <c r="K9" s="34">
        <v>7876.2429469653807</v>
      </c>
      <c r="L9" s="34">
        <v>7174.7152350899232</v>
      </c>
      <c r="M9" s="34">
        <v>7318.2095397917228</v>
      </c>
      <c r="N9" s="34">
        <v>7812.4677004312498</v>
      </c>
      <c r="O9" s="34">
        <v>9406.8488637845658</v>
      </c>
      <c r="P9" s="34">
        <v>11049.061462038484</v>
      </c>
      <c r="Q9" s="34">
        <v>13201.476032565461</v>
      </c>
      <c r="R9" s="34">
        <v>16645.339345408629</v>
      </c>
      <c r="S9" s="34">
        <v>17570.080420153557</v>
      </c>
      <c r="T9" s="34">
        <v>23533.065971094959</v>
      </c>
      <c r="U9" s="34">
        <v>27104.479777006385</v>
      </c>
      <c r="V9" s="34">
        <v>34087.869272493925</v>
      </c>
      <c r="W9" s="34">
        <v>36064.901915052025</v>
      </c>
      <c r="X9" s="34">
        <v>34382.706679178191</v>
      </c>
      <c r="Y9" s="34">
        <v>34382.706679178191</v>
      </c>
      <c r="Z9" s="34">
        <v>33621.172349424494</v>
      </c>
      <c r="AA9" s="34">
        <v>34291.7772069688</v>
      </c>
      <c r="AB9" s="34">
        <v>36439.98598791581</v>
      </c>
      <c r="AC9" s="34">
        <v>40429.516581103089</v>
      </c>
      <c r="AD9" s="34">
        <v>42452.697337762169</v>
      </c>
      <c r="AE9" s="34">
        <v>45680.693601195766</v>
      </c>
      <c r="AF9" s="34">
        <v>48772.295656315269</v>
      </c>
      <c r="AG9" s="34">
        <v>50840.941149079037</v>
      </c>
      <c r="AH9" s="33">
        <v>49272.407753466941</v>
      </c>
      <c r="AI9" s="33">
        <v>49220.437074925299</v>
      </c>
      <c r="AJ9" s="33">
        <v>49854.236721314337</v>
      </c>
      <c r="AK9" s="33">
        <v>52522.26683219937</v>
      </c>
      <c r="AL9" s="33">
        <v>54774.91776623363</v>
      </c>
      <c r="AM9" s="33">
        <v>53545.2422904997</v>
      </c>
      <c r="AN9" s="33">
        <v>53670.056171886179</v>
      </c>
      <c r="AO9" s="33">
        <v>50931.571070298873</v>
      </c>
      <c r="AP9" s="3">
        <v>47418.716255300948</v>
      </c>
      <c r="AQ9" s="3">
        <v>48665.662992997117</v>
      </c>
      <c r="AR9" s="3">
        <v>50656.028692759952</v>
      </c>
      <c r="AS9" s="3">
        <v>53516.130942670308</v>
      </c>
      <c r="AT9" s="3">
        <v>53467.256032316873</v>
      </c>
      <c r="AU9" s="3">
        <v>54067.753192556651</v>
      </c>
      <c r="AV9" s="3">
        <v>55366.254569276105</v>
      </c>
      <c r="AW9" s="3">
        <v>57486.42271171129</v>
      </c>
      <c r="AX9" s="3">
        <v>56666.47195370758</v>
      </c>
      <c r="AY9" s="3">
        <v>55890.557065161192</v>
      </c>
      <c r="AZ9" s="3">
        <v>54838.703369383205</v>
      </c>
      <c r="BA9" s="3">
        <v>54594.572412425936</v>
      </c>
      <c r="BB9" s="3">
        <v>53204.104700328833</v>
      </c>
      <c r="BC9" s="3">
        <v>51664.85481587601</v>
      </c>
      <c r="BD9" s="3">
        <v>53712.827904504149</v>
      </c>
      <c r="BE9" s="3">
        <v>53712.827904504149</v>
      </c>
      <c r="BF9" s="3">
        <v>53766.672765214782</v>
      </c>
      <c r="BG9" s="3">
        <v>53766.672765214782</v>
      </c>
      <c r="BH9" s="3">
        <v>54149.483241333954</v>
      </c>
      <c r="BI9" s="3">
        <v>54168.920306837914</v>
      </c>
      <c r="BJ9" s="3">
        <v>54168.920306837914</v>
      </c>
      <c r="BK9" s="3">
        <v>54534.793305973319</v>
      </c>
      <c r="BM9" s="45"/>
    </row>
    <row r="10" spans="1:65" x14ac:dyDescent="0.3">
      <c r="A10" s="23" t="s">
        <v>4</v>
      </c>
      <c r="B10" s="34">
        <v>1944.6895818889907</v>
      </c>
      <c r="C10" s="34">
        <v>1887.4041523449741</v>
      </c>
      <c r="D10" s="34">
        <v>1899.4642427752935</v>
      </c>
      <c r="E10" s="34">
        <v>2327.5974530516296</v>
      </c>
      <c r="F10" s="34">
        <v>2879.3465902387384</v>
      </c>
      <c r="G10" s="34">
        <v>3099.4432405920656</v>
      </c>
      <c r="H10" s="34">
        <v>3328.5849587681319</v>
      </c>
      <c r="I10" s="34">
        <v>3144.6685797057626</v>
      </c>
      <c r="J10" s="34">
        <v>3859.2289377021816</v>
      </c>
      <c r="K10" s="34">
        <v>3883.3491185628213</v>
      </c>
      <c r="L10" s="34">
        <v>3780.8383499051074</v>
      </c>
      <c r="M10" s="34">
        <v>3814.0035985884856</v>
      </c>
      <c r="N10" s="34">
        <v>4353.6926453452743</v>
      </c>
      <c r="O10" s="34">
        <v>5568.7467561999474</v>
      </c>
      <c r="P10" s="34">
        <v>7103.3932634580806</v>
      </c>
      <c r="Q10" s="34">
        <v>8517.4388664130202</v>
      </c>
      <c r="R10" s="34">
        <v>10606.84953346584</v>
      </c>
      <c r="S10" s="34">
        <v>12699.27522312624</v>
      </c>
      <c r="T10" s="34">
        <v>15952.484616704878</v>
      </c>
      <c r="U10" s="34">
        <v>20339.342510733532</v>
      </c>
      <c r="V10" s="34">
        <v>25024.687642912591</v>
      </c>
      <c r="W10" s="34">
        <v>26312.102296349178</v>
      </c>
      <c r="X10" s="34">
        <v>23418.455660462729</v>
      </c>
      <c r="Y10" s="34">
        <v>22640.274664534278</v>
      </c>
      <c r="Z10" s="34">
        <v>22622.018218881993</v>
      </c>
      <c r="AA10" s="34">
        <v>22904.993126492343</v>
      </c>
      <c r="AB10" s="34">
        <v>22740.685115621822</v>
      </c>
      <c r="AC10" s="34">
        <v>24554.919402317191</v>
      </c>
      <c r="AD10" s="34">
        <v>26031.409444445369</v>
      </c>
      <c r="AE10" s="34">
        <v>29374.621054519226</v>
      </c>
      <c r="AF10" s="34">
        <v>31460.419970292263</v>
      </c>
      <c r="AG10" s="34">
        <v>32316.19086024291</v>
      </c>
      <c r="AH10" s="33">
        <v>30152.802050447684</v>
      </c>
      <c r="AI10" s="33">
        <v>32129.367897391909</v>
      </c>
      <c r="AJ10" s="33">
        <v>33421.10947358729</v>
      </c>
      <c r="AK10" s="33">
        <v>34291.131863079434</v>
      </c>
      <c r="AL10" s="33">
        <v>35742.581142755487</v>
      </c>
      <c r="AM10" s="33">
        <v>38156.428591628261</v>
      </c>
      <c r="AN10" s="33">
        <v>40642.160680067173</v>
      </c>
      <c r="AO10" s="33">
        <v>42626.40180564639</v>
      </c>
      <c r="AP10" s="3">
        <v>44965.179313027715</v>
      </c>
      <c r="AQ10" s="3">
        <v>50938.401285846412</v>
      </c>
      <c r="AR10" s="3">
        <v>56029.969549202113</v>
      </c>
      <c r="AS10" s="3">
        <v>57725.894297706887</v>
      </c>
      <c r="AT10" s="3">
        <v>59407.802303195829</v>
      </c>
      <c r="AU10" s="3">
        <v>58577.884031040201</v>
      </c>
      <c r="AV10" s="3">
        <v>57875.160937295281</v>
      </c>
      <c r="AW10" s="3">
        <v>59984.3481249631</v>
      </c>
      <c r="AX10" s="3">
        <v>60165.505120086571</v>
      </c>
      <c r="AY10" s="3">
        <v>60095.03440980654</v>
      </c>
      <c r="AZ10" s="3">
        <v>62306.796553952845</v>
      </c>
      <c r="BA10" s="3">
        <v>62071.334798054384</v>
      </c>
      <c r="BB10" s="3">
        <v>61160.240151911305</v>
      </c>
      <c r="BC10" s="3">
        <v>59610.530327786677</v>
      </c>
      <c r="BD10" s="3">
        <v>57902.841785249308</v>
      </c>
      <c r="BE10" s="3">
        <v>55906.645960735397</v>
      </c>
      <c r="BF10" s="3">
        <v>55039.909062878112</v>
      </c>
      <c r="BG10" s="3">
        <v>55099.642587165261</v>
      </c>
      <c r="BH10" s="3">
        <v>54551.430365435146</v>
      </c>
      <c r="BI10" s="3">
        <v>53031.06087095289</v>
      </c>
      <c r="BJ10" s="3">
        <v>52567.829127676567</v>
      </c>
      <c r="BK10" s="3">
        <v>52969.745412375625</v>
      </c>
      <c r="BM10" s="45"/>
    </row>
    <row r="11" spans="1:65" x14ac:dyDescent="0.3">
      <c r="A11" s="23" t="s">
        <v>5</v>
      </c>
      <c r="B11" s="34">
        <v>1377.0979471235776</v>
      </c>
      <c r="C11" s="34">
        <v>1329.1252727360759</v>
      </c>
      <c r="D11" s="34">
        <v>1329.1252727360759</v>
      </c>
      <c r="E11" s="34">
        <v>1315.0156626221049</v>
      </c>
      <c r="F11" s="34">
        <v>1382.7417911691659</v>
      </c>
      <c r="G11" s="34">
        <v>1436.358309602256</v>
      </c>
      <c r="H11" s="34">
        <v>1588.7420988331439</v>
      </c>
      <c r="I11" s="34">
        <v>1611.3174750154978</v>
      </c>
      <c r="J11" s="34">
        <v>1808.8520166110929</v>
      </c>
      <c r="K11" s="34">
        <v>1820.1397047022704</v>
      </c>
      <c r="L11" s="34">
        <v>1811.6739386338872</v>
      </c>
      <c r="M11" s="34">
        <v>1811.6739386338872</v>
      </c>
      <c r="N11" s="34">
        <v>2170.058035528753</v>
      </c>
      <c r="O11" s="34">
        <v>2714.6889859280373</v>
      </c>
      <c r="P11" s="34">
        <v>3603.5944231082149</v>
      </c>
      <c r="Q11" s="34">
        <v>4269.5680204876498</v>
      </c>
      <c r="R11" s="34">
        <v>5093.5692511435618</v>
      </c>
      <c r="S11" s="34">
        <v>6233.6257483524241</v>
      </c>
      <c r="T11" s="34">
        <v>8011.4366227127803</v>
      </c>
      <c r="U11" s="34">
        <v>9972.6724285547625</v>
      </c>
      <c r="V11" s="34">
        <v>12362.840381861464</v>
      </c>
      <c r="W11" s="34">
        <v>13025.992057218104</v>
      </c>
      <c r="X11" s="34">
        <v>12870.110171526496</v>
      </c>
      <c r="Y11" s="34">
        <v>12791.27335577442</v>
      </c>
      <c r="Z11" s="34">
        <v>12954.322224716216</v>
      </c>
      <c r="AA11" s="34">
        <v>13158.581247346596</v>
      </c>
      <c r="AB11" s="34">
        <v>13287.586945849996</v>
      </c>
      <c r="AC11" s="34">
        <v>14136.874460997362</v>
      </c>
      <c r="AD11" s="34">
        <v>14842.822311140959</v>
      </c>
      <c r="AE11" s="34">
        <v>15539.811432221819</v>
      </c>
      <c r="AF11" s="34">
        <v>16224.258332614841</v>
      </c>
      <c r="AG11" s="34">
        <v>16663.236056688915</v>
      </c>
      <c r="AH11" s="33">
        <v>16174.089449863526</v>
      </c>
      <c r="AI11" s="33">
        <v>16185.18133588184</v>
      </c>
      <c r="AJ11" s="33">
        <v>17211.669462125486</v>
      </c>
      <c r="AK11" s="33">
        <v>17362.323910648774</v>
      </c>
      <c r="AL11" s="33">
        <v>18034.259132577958</v>
      </c>
      <c r="AM11" s="33">
        <v>19134.634273496958</v>
      </c>
      <c r="AN11" s="33">
        <v>20112.358275021434</v>
      </c>
      <c r="AO11" s="33">
        <v>21021.042345416026</v>
      </c>
      <c r="AP11" s="3">
        <v>22355.107232108232</v>
      </c>
      <c r="AQ11" s="3">
        <v>24431.413293278369</v>
      </c>
      <c r="AR11" s="3">
        <v>26754.020676148815</v>
      </c>
      <c r="AS11" s="3">
        <v>29157.467628476275</v>
      </c>
      <c r="AT11" s="3">
        <v>30501.200997037955</v>
      </c>
      <c r="AU11" s="3">
        <v>30928.580738994886</v>
      </c>
      <c r="AV11" s="3">
        <v>30758.866151005848</v>
      </c>
      <c r="AW11" s="3">
        <v>31821.333025523953</v>
      </c>
      <c r="AX11" s="3">
        <v>31864.655959301112</v>
      </c>
      <c r="AY11" s="3">
        <v>32125.241890637248</v>
      </c>
      <c r="AZ11" s="3">
        <v>32287.911109009336</v>
      </c>
      <c r="BA11" s="3">
        <v>32743.754150318742</v>
      </c>
      <c r="BB11" s="3">
        <v>33825.146055877864</v>
      </c>
      <c r="BC11" s="3">
        <v>34192.757770389202</v>
      </c>
      <c r="BD11" s="3">
        <v>32525.718981302893</v>
      </c>
      <c r="BE11" s="3">
        <v>33121.119463020543</v>
      </c>
      <c r="BF11" s="3">
        <v>34379.539900255673</v>
      </c>
      <c r="BG11" s="3">
        <v>35211.909519166984</v>
      </c>
      <c r="BH11" s="3">
        <v>35280.191694018999</v>
      </c>
      <c r="BI11" s="3">
        <v>33697.067933298422</v>
      </c>
      <c r="BJ11" s="3">
        <v>32420.812312488884</v>
      </c>
      <c r="BK11" s="3">
        <v>33338.487355321027</v>
      </c>
      <c r="BM11" s="45"/>
    </row>
    <row r="12" spans="1:65" x14ac:dyDescent="0.3">
      <c r="A12" s="23" t="s">
        <v>6</v>
      </c>
      <c r="B12" s="34">
        <v>1164.8105047610316</v>
      </c>
      <c r="C12" s="34">
        <v>1147.3470789025455</v>
      </c>
      <c r="D12" s="34">
        <v>1142.1080511449998</v>
      </c>
      <c r="E12" s="34">
        <v>1491.3765683147251</v>
      </c>
      <c r="F12" s="34">
        <v>1496.6155960722706</v>
      </c>
      <c r="G12" s="34">
        <v>1561.23027174867</v>
      </c>
      <c r="H12" s="34">
        <v>1568.2156420920649</v>
      </c>
      <c r="I12" s="34">
        <v>1465.181429526996</v>
      </c>
      <c r="J12" s="34">
        <v>1576.9473550213083</v>
      </c>
      <c r="K12" s="34">
        <v>1596.1571234656431</v>
      </c>
      <c r="L12" s="34">
        <v>1629.3376325967668</v>
      </c>
      <c r="M12" s="34">
        <v>1639.8156881118584</v>
      </c>
      <c r="N12" s="34">
        <v>1706.1767063741056</v>
      </c>
      <c r="O12" s="34">
        <v>1891.28902047406</v>
      </c>
      <c r="P12" s="34">
        <v>2224.8404543711472</v>
      </c>
      <c r="Q12" s="34">
        <v>2731.2798042672484</v>
      </c>
      <c r="R12" s="34">
        <v>2977.5141088719042</v>
      </c>
      <c r="S12" s="34">
        <v>3829.7292907660326</v>
      </c>
      <c r="T12" s="34">
        <v>4702.9005836903452</v>
      </c>
      <c r="U12" s="34">
        <v>5607.5060431599331</v>
      </c>
      <c r="V12" s="34">
        <v>7483.077980361355</v>
      </c>
      <c r="W12" s="34">
        <v>8593.7518649610774</v>
      </c>
      <c r="X12" s="34">
        <v>9399.0585061017373</v>
      </c>
      <c r="Y12" s="34">
        <v>9715.1735464073954</v>
      </c>
      <c r="Z12" s="34">
        <v>9828.1739454306862</v>
      </c>
      <c r="AA12" s="34">
        <v>10325.947855052267</v>
      </c>
      <c r="AB12" s="34">
        <v>10629.189432178058</v>
      </c>
      <c r="AC12" s="34">
        <v>11274.292975969242</v>
      </c>
      <c r="AD12" s="34">
        <v>12401.436196606612</v>
      </c>
      <c r="AE12" s="34">
        <v>13341.19900873701</v>
      </c>
      <c r="AF12" s="34">
        <v>15312.269260054647</v>
      </c>
      <c r="AG12" s="34">
        <v>16028.892043733988</v>
      </c>
      <c r="AH12" s="33">
        <v>16639.666352378859</v>
      </c>
      <c r="AI12" s="33">
        <v>17412.593354328921</v>
      </c>
      <c r="AJ12" s="33">
        <v>18033.740464100829</v>
      </c>
      <c r="AK12" s="33">
        <v>18850.477766467015</v>
      </c>
      <c r="AL12" s="33">
        <v>19407.98608830677</v>
      </c>
      <c r="AM12" s="33">
        <v>20297.884306547618</v>
      </c>
      <c r="AN12" s="33">
        <v>21725.4524340719</v>
      </c>
      <c r="AO12" s="33">
        <v>22880.060565108201</v>
      </c>
      <c r="AP12" s="3">
        <v>23691.597767922278</v>
      </c>
      <c r="AQ12" s="3">
        <v>24579.616492458084</v>
      </c>
      <c r="AR12" s="3">
        <v>25096.071598788869</v>
      </c>
      <c r="AS12" s="3">
        <v>26529.202323126177</v>
      </c>
      <c r="AT12" s="3">
        <v>26795.795109551789</v>
      </c>
      <c r="AU12" s="3">
        <v>27577.704919194093</v>
      </c>
      <c r="AV12" s="3">
        <v>28657.104086821953</v>
      </c>
      <c r="AW12" s="3">
        <v>29815.409009481577</v>
      </c>
      <c r="AX12" s="3">
        <v>31058.689330247526</v>
      </c>
      <c r="AY12" s="3">
        <v>32048.168736941774</v>
      </c>
      <c r="AZ12" s="3">
        <v>33339.607193525277</v>
      </c>
      <c r="BA12" s="3">
        <v>34502.013039751429</v>
      </c>
      <c r="BB12" s="3">
        <v>35549.117770043937</v>
      </c>
      <c r="BC12" s="3">
        <v>36491.729548305702</v>
      </c>
      <c r="BD12" s="3">
        <v>36524.587938041084</v>
      </c>
      <c r="BE12" s="3">
        <v>37148.138268304414</v>
      </c>
      <c r="BF12" s="3">
        <v>37675.384943704863</v>
      </c>
      <c r="BG12" s="3">
        <v>37815.168607236767</v>
      </c>
      <c r="BH12" s="3">
        <v>38083.54149187079</v>
      </c>
      <c r="BI12" s="3">
        <v>38281.075984181851</v>
      </c>
      <c r="BJ12" s="3">
        <v>37824.241889050332</v>
      </c>
      <c r="BK12" s="3">
        <v>38269.361939309369</v>
      </c>
      <c r="BM12" s="45"/>
    </row>
    <row r="13" spans="1:65" x14ac:dyDescent="0.3">
      <c r="A13" s="23" t="s">
        <v>7</v>
      </c>
      <c r="B13" s="34">
        <v>958.65963428977818</v>
      </c>
      <c r="C13" s="34">
        <v>939.61341638998147</v>
      </c>
      <c r="D13" s="34">
        <v>939.61341638998147</v>
      </c>
      <c r="E13" s="34">
        <v>1222.1323152369694</v>
      </c>
      <c r="F13" s="34">
        <v>1382.4379825602605</v>
      </c>
      <c r="G13" s="34">
        <v>1639.561924207519</v>
      </c>
      <c r="H13" s="34">
        <v>1831.6112880304718</v>
      </c>
      <c r="I13" s="34">
        <v>1645.9106635074513</v>
      </c>
      <c r="J13" s="34">
        <v>2006.2016187786098</v>
      </c>
      <c r="K13" s="34">
        <v>2009.3759884285764</v>
      </c>
      <c r="L13" s="34">
        <v>1845.8959514553192</v>
      </c>
      <c r="M13" s="34">
        <v>1817.3266246056237</v>
      </c>
      <c r="N13" s="34">
        <v>2115.7173717024421</v>
      </c>
      <c r="O13" s="34">
        <v>2649.0114728967565</v>
      </c>
      <c r="P13" s="34">
        <v>3304.5188056147686</v>
      </c>
      <c r="Q13" s="34">
        <v>3828.2897978591832</v>
      </c>
      <c r="R13" s="34">
        <v>4640.9284282505187</v>
      </c>
      <c r="S13" s="34">
        <v>5517.0544516411774</v>
      </c>
      <c r="T13" s="34">
        <v>7024.8800353751021</v>
      </c>
      <c r="U13" s="34">
        <v>9153.2948856774092</v>
      </c>
      <c r="V13" s="34">
        <v>11691.203420825352</v>
      </c>
      <c r="W13" s="34">
        <v>11719.772747675044</v>
      </c>
      <c r="X13" s="34">
        <v>10163.761415561545</v>
      </c>
      <c r="Y13" s="34">
        <v>10116.68880383374</v>
      </c>
      <c r="Z13" s="34">
        <v>9887.8636079346925</v>
      </c>
      <c r="AA13" s="34">
        <v>9771.4896511631814</v>
      </c>
      <c r="AB13" s="34">
        <v>9764.9517884232082</v>
      </c>
      <c r="AC13" s="34">
        <v>10230.447615509263</v>
      </c>
      <c r="AD13" s="34">
        <v>11050.295603101838</v>
      </c>
      <c r="AE13" s="34">
        <v>11969.519104342</v>
      </c>
      <c r="AF13" s="34">
        <v>13084.87848778134</v>
      </c>
      <c r="AG13" s="34">
        <v>13549.066742319403</v>
      </c>
      <c r="AH13" s="33">
        <v>12845.592711498344</v>
      </c>
      <c r="AI13" s="33">
        <v>13010.476369114736</v>
      </c>
      <c r="AJ13" s="33">
        <v>13702.1859306973</v>
      </c>
      <c r="AK13" s="33">
        <v>14616.370886713126</v>
      </c>
      <c r="AL13" s="33">
        <v>15513.533272459208</v>
      </c>
      <c r="AM13" s="33">
        <v>16310.502326798578</v>
      </c>
      <c r="AN13" s="33">
        <v>17720.412218311925</v>
      </c>
      <c r="AO13" s="33">
        <v>18992.734110163896</v>
      </c>
      <c r="AP13" s="3">
        <v>20695.105673658345</v>
      </c>
      <c r="AQ13" s="3">
        <v>22102.071534541854</v>
      </c>
      <c r="AR13" s="3">
        <v>23723.809030352648</v>
      </c>
      <c r="AS13" s="3">
        <v>25813.546440351227</v>
      </c>
      <c r="AT13" s="3">
        <v>27171.184429142137</v>
      </c>
      <c r="AU13" s="3">
        <v>26752.417144407478</v>
      </c>
      <c r="AV13" s="3">
        <v>27018.98428751987</v>
      </c>
      <c r="AW13" s="3">
        <v>27359.525548514266</v>
      </c>
      <c r="AX13" s="3">
        <v>28028.193003851215</v>
      </c>
      <c r="AY13" s="3">
        <v>28722.682619110747</v>
      </c>
      <c r="AZ13" s="3">
        <v>29061.407863947992</v>
      </c>
      <c r="BA13" s="3">
        <v>29735.10764536939</v>
      </c>
      <c r="BB13" s="3">
        <v>30563.609766514965</v>
      </c>
      <c r="BC13" s="3">
        <v>31079.422916275653</v>
      </c>
      <c r="BD13" s="3">
        <v>30989.501594763224</v>
      </c>
      <c r="BE13" s="3">
        <v>31025.982267250216</v>
      </c>
      <c r="BF13" s="3">
        <v>31053.325892943856</v>
      </c>
      <c r="BG13" s="3">
        <v>31124.084810334571</v>
      </c>
      <c r="BH13" s="3">
        <v>31299.60895563578</v>
      </c>
      <c r="BI13" s="3">
        <v>31151.696214696185</v>
      </c>
      <c r="BJ13" s="3">
        <v>31033.584761511687</v>
      </c>
      <c r="BK13" s="3">
        <v>31541.184343327604</v>
      </c>
      <c r="BM13" s="45"/>
    </row>
    <row r="14" spans="1:65" x14ac:dyDescent="0.3">
      <c r="A14" s="23" t="s">
        <v>8</v>
      </c>
      <c r="B14" s="34">
        <v>615.46374347130416</v>
      </c>
      <c r="C14" s="34">
        <v>597.92916388522701</v>
      </c>
      <c r="D14" s="34">
        <v>692.61589365004306</v>
      </c>
      <c r="E14" s="34">
        <v>743.46617444966637</v>
      </c>
      <c r="F14" s="34">
        <v>783.79570749764366</v>
      </c>
      <c r="G14" s="34">
        <v>776.78187566321265</v>
      </c>
      <c r="H14" s="34">
        <v>783.79570749764343</v>
      </c>
      <c r="I14" s="34">
        <v>753.9869222013125</v>
      </c>
      <c r="J14" s="34">
        <v>853.93402584195167</v>
      </c>
      <c r="K14" s="34">
        <v>883.74281113828283</v>
      </c>
      <c r="L14" s="34">
        <v>871.46860542802892</v>
      </c>
      <c r="M14" s="34">
        <v>889.00318501410572</v>
      </c>
      <c r="N14" s="34">
        <v>1041.5540274129758</v>
      </c>
      <c r="O14" s="34">
        <v>1357.1764599623625</v>
      </c>
      <c r="P14" s="34">
        <v>1925.2968385512581</v>
      </c>
      <c r="Q14" s="34">
        <v>2114.6702980808909</v>
      </c>
      <c r="R14" s="34">
        <v>2386.4562816650841</v>
      </c>
      <c r="S14" s="34">
        <v>2738.9013313452328</v>
      </c>
      <c r="T14" s="34">
        <v>3119.4017083631043</v>
      </c>
      <c r="U14" s="34">
        <v>3869.8817146472006</v>
      </c>
      <c r="V14" s="34">
        <v>5179.7148097271556</v>
      </c>
      <c r="W14" s="34">
        <v>5893.37219888049</v>
      </c>
      <c r="X14" s="34">
        <v>6007.112494971374</v>
      </c>
      <c r="Y14" s="34">
        <v>5942.118040062298</v>
      </c>
      <c r="Z14" s="34">
        <v>6104.604177334988</v>
      </c>
      <c r="AA14" s="34">
        <v>6062.3577816440884</v>
      </c>
      <c r="AB14" s="34">
        <v>5961.616376535022</v>
      </c>
      <c r="AC14" s="34">
        <v>6244.3422553895016</v>
      </c>
      <c r="AD14" s="34">
        <v>6678.1802419075875</v>
      </c>
      <c r="AE14" s="34">
        <v>7373.6209094347014</v>
      </c>
      <c r="AF14" s="34">
        <v>8156.8040910890695</v>
      </c>
      <c r="AG14" s="34">
        <v>8762.8773831162052</v>
      </c>
      <c r="AH14" s="33">
        <v>9417.6965163251498</v>
      </c>
      <c r="AI14" s="33">
        <v>10155.333516268871</v>
      </c>
      <c r="AJ14" s="33">
        <v>10898.562517155537</v>
      </c>
      <c r="AK14" s="33">
        <v>11993.087067600436</v>
      </c>
      <c r="AL14" s="33">
        <v>12481.713820971745</v>
      </c>
      <c r="AM14" s="33">
        <v>12797.57562464307</v>
      </c>
      <c r="AN14" s="33">
        <v>13184.150132751623</v>
      </c>
      <c r="AO14" s="33">
        <v>13498.791724015395</v>
      </c>
      <c r="AP14" s="3">
        <v>14200.349760007299</v>
      </c>
      <c r="AQ14" s="3">
        <v>15770.801060635928</v>
      </c>
      <c r="AR14" s="3">
        <v>15741.927820111947</v>
      </c>
      <c r="AS14" s="3">
        <v>16669.387337260581</v>
      </c>
      <c r="AT14" s="3">
        <v>17114.520749906354</v>
      </c>
      <c r="AU14" s="3">
        <v>17421.839853213212</v>
      </c>
      <c r="AV14" s="3">
        <v>17875.828958076621</v>
      </c>
      <c r="AW14" s="3">
        <v>18732.329921128035</v>
      </c>
      <c r="AX14" s="3">
        <v>18760.191102901816</v>
      </c>
      <c r="AY14" s="3">
        <v>18445.948400014648</v>
      </c>
      <c r="AZ14" s="3">
        <v>17899.563113756118</v>
      </c>
      <c r="BA14" s="3">
        <v>17971.213196308519</v>
      </c>
      <c r="BB14" s="3">
        <v>17734.352875240918</v>
      </c>
      <c r="BC14" s="3">
        <v>17919.606880033622</v>
      </c>
      <c r="BD14" s="3">
        <v>17864.918664341909</v>
      </c>
      <c r="BE14" s="3">
        <v>17803.181530488677</v>
      </c>
      <c r="BF14" s="3">
        <v>17568.165425993426</v>
      </c>
      <c r="BG14" s="3">
        <v>17599.221347721163</v>
      </c>
      <c r="BH14" s="3">
        <v>17759.128629464743</v>
      </c>
      <c r="BI14" s="3">
        <v>17764.263690339947</v>
      </c>
      <c r="BJ14" s="3">
        <v>17727.598092265514</v>
      </c>
      <c r="BK14" s="3">
        <v>17882.259294785101</v>
      </c>
      <c r="BM14" s="45"/>
    </row>
    <row r="15" spans="1:65" x14ac:dyDescent="0.3">
      <c r="A15" s="23" t="s">
        <v>9</v>
      </c>
      <c r="B15" s="34">
        <v>730.03528951805276</v>
      </c>
      <c r="C15" s="34">
        <v>788.08090886811181</v>
      </c>
      <c r="D15" s="34">
        <v>776.91828976233103</v>
      </c>
      <c r="E15" s="34">
        <v>701.01247984302302</v>
      </c>
      <c r="F15" s="34">
        <v>721.10519423342816</v>
      </c>
      <c r="G15" s="34">
        <v>770.22071829886283</v>
      </c>
      <c r="H15" s="34">
        <v>861.75419496626387</v>
      </c>
      <c r="I15" s="34">
        <v>837.19643293354625</v>
      </c>
      <c r="J15" s="34">
        <v>899.70709992591787</v>
      </c>
      <c r="K15" s="34">
        <v>962.21776691828916</v>
      </c>
      <c r="L15" s="34">
        <v>908.63719521054213</v>
      </c>
      <c r="M15" s="34">
        <v>922.03233813747886</v>
      </c>
      <c r="N15" s="34">
        <v>1033.6585291952854</v>
      </c>
      <c r="O15" s="34">
        <v>1312.7240068398005</v>
      </c>
      <c r="P15" s="34">
        <v>1741.3685805017765</v>
      </c>
      <c r="Q15" s="34">
        <v>1879.7850574134559</v>
      </c>
      <c r="R15" s="34">
        <v>2060.6194869271021</v>
      </c>
      <c r="S15" s="34">
        <v>2904.5134913241159</v>
      </c>
      <c r="T15" s="34">
        <v>3150.0911116512898</v>
      </c>
      <c r="U15" s="34">
        <v>4246.2603078389466</v>
      </c>
      <c r="V15" s="34">
        <v>5085.6892645936496</v>
      </c>
      <c r="W15" s="34">
        <v>5547.8216955729667</v>
      </c>
      <c r="X15" s="34">
        <v>5544.1464244927593</v>
      </c>
      <c r="Y15" s="34">
        <v>5626.8400237974247</v>
      </c>
      <c r="Z15" s="34">
        <v>5715.0465297224009</v>
      </c>
      <c r="AA15" s="34">
        <v>5834.4928398291413</v>
      </c>
      <c r="AB15" s="34">
        <v>6187.3188635290435</v>
      </c>
      <c r="AC15" s="34">
        <v>6404.1598572612766</v>
      </c>
      <c r="AD15" s="34">
        <v>6606.2997666726806</v>
      </c>
      <c r="AE15" s="34">
        <v>7348.7045248745608</v>
      </c>
      <c r="AF15" s="34">
        <v>7837.5155785421357</v>
      </c>
      <c r="AG15" s="34">
        <v>8375.9427917925095</v>
      </c>
      <c r="AH15" s="33">
        <v>8714.0677311715845</v>
      </c>
      <c r="AI15" s="33">
        <v>9083.0686460133766</v>
      </c>
      <c r="AJ15" s="33">
        <v>9391.8352398513853</v>
      </c>
      <c r="AK15" s="33">
        <v>9627.5574911489275</v>
      </c>
      <c r="AL15" s="33">
        <v>9888.1986782221829</v>
      </c>
      <c r="AM15" s="33">
        <v>10385.885890740456</v>
      </c>
      <c r="AN15" s="33">
        <v>10423.420332527614</v>
      </c>
      <c r="AO15" s="33">
        <v>10470.446891172189</v>
      </c>
      <c r="AP15" s="3">
        <v>11284.955944533585</v>
      </c>
      <c r="AQ15" s="3">
        <v>11460.239835384462</v>
      </c>
      <c r="AR15" s="3">
        <v>11415.548452179295</v>
      </c>
      <c r="AS15" s="3">
        <v>11527.092732390378</v>
      </c>
      <c r="AT15" s="3">
        <v>11565.661893593353</v>
      </c>
      <c r="AU15" s="3">
        <v>11606.912999400074</v>
      </c>
      <c r="AV15" s="3">
        <v>11660.592098627338</v>
      </c>
      <c r="AW15" s="3">
        <v>11792.954791845887</v>
      </c>
      <c r="AX15" s="3">
        <v>12157.300133936829</v>
      </c>
      <c r="AY15" s="3">
        <v>12110.412014734091</v>
      </c>
      <c r="AZ15" s="3">
        <v>12141.191525546956</v>
      </c>
      <c r="BA15" s="3">
        <v>12187.262306695988</v>
      </c>
      <c r="BB15" s="3">
        <v>12386.545953861003</v>
      </c>
      <c r="BC15" s="3">
        <v>12407.101179252593</v>
      </c>
      <c r="BD15" s="3">
        <v>12494.160080230056</v>
      </c>
      <c r="BE15" s="3">
        <v>12370.73420826586</v>
      </c>
      <c r="BF15" s="3">
        <v>12267.707468153663</v>
      </c>
      <c r="BG15" s="3">
        <v>12179.132128388666</v>
      </c>
      <c r="BH15" s="3">
        <v>12091.632729181239</v>
      </c>
      <c r="BI15" s="3">
        <v>12179.132128388666</v>
      </c>
      <c r="BJ15" s="3">
        <v>12267.835132387625</v>
      </c>
      <c r="BK15" s="3">
        <v>12267.835132387587</v>
      </c>
      <c r="BM15" s="45"/>
    </row>
    <row r="16" spans="1:65" x14ac:dyDescent="0.3">
      <c r="A16" s="23" t="s">
        <v>10</v>
      </c>
      <c r="B16" s="34">
        <v>737.09401989931371</v>
      </c>
      <c r="C16" s="34">
        <v>655.42155232044229</v>
      </c>
      <c r="D16" s="34">
        <v>645.2124938730833</v>
      </c>
      <c r="E16" s="34">
        <v>826.93373423607193</v>
      </c>
      <c r="F16" s="34">
        <v>865.72815633603591</v>
      </c>
      <c r="G16" s="34">
        <v>894.31351998864079</v>
      </c>
      <c r="H16" s="34">
        <v>969.86055249909691</v>
      </c>
      <c r="I16" s="34">
        <v>892.27170829916918</v>
      </c>
      <c r="J16" s="34">
        <v>1045.407585009553</v>
      </c>
      <c r="K16" s="34">
        <v>1055.616643456912</v>
      </c>
      <c r="L16" s="34">
        <v>1027.0312798043071</v>
      </c>
      <c r="M16" s="34">
        <v>992.32048108328672</v>
      </c>
      <c r="N16" s="34">
        <v>1114.8291824515939</v>
      </c>
      <c r="O16" s="34">
        <v>1406.8082540460584</v>
      </c>
      <c r="P16" s="34">
        <v>1819.2542153193585</v>
      </c>
      <c r="Q16" s="34">
        <v>2117.3587219822389</v>
      </c>
      <c r="R16" s="34">
        <v>2323.5817026188897</v>
      </c>
      <c r="S16" s="34">
        <v>2768.6966509237377</v>
      </c>
      <c r="T16" s="34">
        <v>3268.9405148443257</v>
      </c>
      <c r="U16" s="34">
        <v>4246.9683141013084</v>
      </c>
      <c r="V16" s="34">
        <v>5402.6337303423397</v>
      </c>
      <c r="W16" s="34">
        <v>5949.8392631207771</v>
      </c>
      <c r="X16" s="34">
        <v>5921.0574553443266</v>
      </c>
      <c r="Y16" s="34">
        <v>5962.6311776880912</v>
      </c>
      <c r="Z16" s="34">
        <v>5924.2554339861572</v>
      </c>
      <c r="AA16" s="34">
        <v>6125.7280884213151</v>
      </c>
      <c r="AB16" s="34">
        <v>6274.4340952663106</v>
      </c>
      <c r="AC16" s="34">
        <v>6464.7138244550715</v>
      </c>
      <c r="AD16" s="34">
        <v>6656.5925429647468</v>
      </c>
      <c r="AE16" s="34">
        <v>7377.7367266969359</v>
      </c>
      <c r="AF16" s="34">
        <v>7719.9204413725201</v>
      </c>
      <c r="AG16" s="34">
        <v>8020.5304337043435</v>
      </c>
      <c r="AH16" s="33">
        <v>8418.6787746119171</v>
      </c>
      <c r="AI16" s="33">
        <v>8979.4148843925723</v>
      </c>
      <c r="AJ16" s="33">
        <v>9575.3760115071309</v>
      </c>
      <c r="AK16" s="33">
        <v>10129.649092327407</v>
      </c>
      <c r="AL16" s="33">
        <v>10814.178231959377</v>
      </c>
      <c r="AM16" s="33">
        <v>11013.928125202012</v>
      </c>
      <c r="AN16" s="33">
        <v>11062.980796876796</v>
      </c>
      <c r="AO16" s="33">
        <v>11075.892852850218</v>
      </c>
      <c r="AP16" s="3">
        <v>10909.581995460117</v>
      </c>
      <c r="AQ16" s="3">
        <v>11415.382950909358</v>
      </c>
      <c r="AR16" s="3">
        <v>11551.163648651891</v>
      </c>
      <c r="AS16" s="3">
        <v>11745.26975458183</v>
      </c>
      <c r="AT16" s="3">
        <v>12116.475094116493</v>
      </c>
      <c r="AU16" s="3">
        <v>12742.752768575527</v>
      </c>
      <c r="AV16" s="3">
        <v>13085.674978232762</v>
      </c>
      <c r="AW16" s="3">
        <v>13327.324192464928</v>
      </c>
      <c r="AX16" s="3">
        <v>13545.464715066379</v>
      </c>
      <c r="AY16" s="3">
        <v>13588.881544508517</v>
      </c>
      <c r="AZ16" s="3">
        <v>13712.421056835765</v>
      </c>
      <c r="BA16" s="3">
        <v>13947.917843520947</v>
      </c>
      <c r="BB16" s="3">
        <v>13922.082248061361</v>
      </c>
      <c r="BC16" s="3">
        <v>13801.97434641238</v>
      </c>
      <c r="BD16" s="3">
        <v>13750.608047458565</v>
      </c>
      <c r="BE16" s="3">
        <v>13517.417183061169</v>
      </c>
      <c r="BF16" s="3">
        <v>13519.237514441857</v>
      </c>
      <c r="BG16" s="3">
        <v>13558.53735986318</v>
      </c>
      <c r="BH16" s="3">
        <v>13598.401903572358</v>
      </c>
      <c r="BI16" s="3">
        <v>13602.370805542527</v>
      </c>
      <c r="BJ16" s="3">
        <v>13602.370805542527</v>
      </c>
      <c r="BK16" s="3">
        <v>13602.370805542449</v>
      </c>
      <c r="BM16" s="45"/>
    </row>
    <row r="17" spans="1:65" x14ac:dyDescent="0.3">
      <c r="A17" s="23" t="s">
        <v>11</v>
      </c>
      <c r="B17" s="34">
        <v>724.84631007715655</v>
      </c>
      <c r="C17" s="34">
        <v>718.46936306767998</v>
      </c>
      <c r="D17" s="34">
        <v>716.34371406452135</v>
      </c>
      <c r="E17" s="34">
        <v>988.4267864688502</v>
      </c>
      <c r="F17" s="34">
        <v>988.4267864688502</v>
      </c>
      <c r="G17" s="34">
        <v>996.92938248148528</v>
      </c>
      <c r="H17" s="34">
        <v>1105.3374816425851</v>
      </c>
      <c r="I17" s="34">
        <v>1062.8245015794087</v>
      </c>
      <c r="J17" s="34">
        <v>1294.5202429237193</v>
      </c>
      <c r="K17" s="34">
        <v>1347.6614680026894</v>
      </c>
      <c r="L17" s="34">
        <v>1324.2793289679425</v>
      </c>
      <c r="M17" s="34">
        <v>1362.541011024801</v>
      </c>
      <c r="N17" s="34">
        <v>1585.7341563564769</v>
      </c>
      <c r="O17" s="34">
        <v>2012.989605991399</v>
      </c>
      <c r="P17" s="34">
        <v>3162.9657167003174</v>
      </c>
      <c r="Q17" s="34">
        <v>3647.6136894205274</v>
      </c>
      <c r="R17" s="34">
        <v>4051.4870000207038</v>
      </c>
      <c r="S17" s="34">
        <v>4453.2346616177183</v>
      </c>
      <c r="T17" s="34">
        <v>5365.1380839728508</v>
      </c>
      <c r="U17" s="34">
        <v>6642.6531348712988</v>
      </c>
      <c r="V17" s="34">
        <v>7907.4142917507934</v>
      </c>
      <c r="W17" s="34">
        <v>8961.7361973175648</v>
      </c>
      <c r="X17" s="34">
        <v>9481.7663706965104</v>
      </c>
      <c r="Y17" s="34">
        <v>9270.9433274347739</v>
      </c>
      <c r="Z17" s="34">
        <v>9205.9395557624066</v>
      </c>
      <c r="AA17" s="34">
        <v>9284.9981969855562</v>
      </c>
      <c r="AB17" s="34">
        <v>9207.6964144562517</v>
      </c>
      <c r="AC17" s="34">
        <v>9632.8562183674185</v>
      </c>
      <c r="AD17" s="34">
        <v>10015.851413626237</v>
      </c>
      <c r="AE17" s="34">
        <v>10716.838032471504</v>
      </c>
      <c r="AF17" s="34">
        <v>11145.511553770364</v>
      </c>
      <c r="AG17" s="34">
        <v>11804.333563963282</v>
      </c>
      <c r="AH17" s="33">
        <v>12213.681639629816</v>
      </c>
      <c r="AI17" s="33">
        <v>12475.2310731979</v>
      </c>
      <c r="AJ17" s="33">
        <v>12835.951226382744</v>
      </c>
      <c r="AK17" s="33">
        <v>13002.867056125668</v>
      </c>
      <c r="AL17" s="33">
        <v>12943.688010865937</v>
      </c>
      <c r="AM17" s="33">
        <v>13106.428533158589</v>
      </c>
      <c r="AN17" s="33">
        <v>13197.115929838217</v>
      </c>
      <c r="AO17" s="33">
        <v>13202.554421392297</v>
      </c>
      <c r="AP17" s="3">
        <v>13309.419123802045</v>
      </c>
      <c r="AQ17" s="3">
        <v>13321.168303392584</v>
      </c>
      <c r="AR17" s="3">
        <v>13368.919711691406</v>
      </c>
      <c r="AS17" s="3">
        <v>13540.764723619362</v>
      </c>
      <c r="AT17" s="3">
        <v>13595.036543114471</v>
      </c>
      <c r="AU17" s="3">
        <v>13827.938952902216</v>
      </c>
      <c r="AV17" s="3">
        <v>13849.868432170291</v>
      </c>
      <c r="AW17" s="3">
        <v>14127.35044520818</v>
      </c>
      <c r="AX17" s="3">
        <v>14123.852456581777</v>
      </c>
      <c r="AY17" s="3">
        <v>14201.908721988328</v>
      </c>
      <c r="AZ17" s="3">
        <v>14166.544941793378</v>
      </c>
      <c r="BA17" s="3">
        <v>14247.600735307593</v>
      </c>
      <c r="BB17" s="3">
        <v>14246.974210185565</v>
      </c>
      <c r="BC17" s="3">
        <v>14319.819961623922</v>
      </c>
      <c r="BD17" s="3">
        <v>14365.757948744045</v>
      </c>
      <c r="BE17" s="3">
        <v>14388.47234933055</v>
      </c>
      <c r="BF17" s="3">
        <v>14428.94967463572</v>
      </c>
      <c r="BG17" s="3">
        <v>14424.844893572013</v>
      </c>
      <c r="BH17" s="3">
        <v>14436.365828395519</v>
      </c>
      <c r="BI17" s="3">
        <v>14518.926646509097</v>
      </c>
      <c r="BJ17" s="3">
        <v>14528.223520375119</v>
      </c>
      <c r="BK17" s="3">
        <v>14594.67359701617</v>
      </c>
      <c r="BM17" s="45"/>
    </row>
    <row r="18" spans="1:65" x14ac:dyDescent="0.3">
      <c r="A18" s="23" t="s">
        <v>12</v>
      </c>
      <c r="B18" s="34">
        <v>884.26539821294841</v>
      </c>
      <c r="C18" s="34">
        <v>867.19463762968689</v>
      </c>
      <c r="D18" s="34">
        <v>856.95218127972976</v>
      </c>
      <c r="E18" s="34">
        <v>798.91159529664048</v>
      </c>
      <c r="F18" s="34">
        <v>897.92200667955763</v>
      </c>
      <c r="G18" s="34">
        <v>962.79089689595139</v>
      </c>
      <c r="H18" s="34">
        <v>1082.2862209787822</v>
      </c>
      <c r="I18" s="34">
        <v>1106.1852857953484</v>
      </c>
      <c r="J18" s="34">
        <v>1256.4079789280497</v>
      </c>
      <c r="K18" s="34">
        <v>1307.6202606778343</v>
      </c>
      <c r="L18" s="34">
        <v>1256.4079789280497</v>
      </c>
      <c r="M18" s="34">
        <v>1263.2362831613541</v>
      </c>
      <c r="N18" s="34">
        <v>1334.9334776110531</v>
      </c>
      <c r="O18" s="34">
        <v>1560.2675173101052</v>
      </c>
      <c r="P18" s="34">
        <v>2024.5922051748194</v>
      </c>
      <c r="Q18" s="34">
        <v>2656.2103467554971</v>
      </c>
      <c r="R18" s="34">
        <v>3028.3529274705988</v>
      </c>
      <c r="S18" s="34">
        <v>3765.8097846674978</v>
      </c>
      <c r="T18" s="34">
        <v>4452.0543601146128</v>
      </c>
      <c r="U18" s="34">
        <v>5527.5122768600895</v>
      </c>
      <c r="V18" s="34">
        <v>6879.5165150544035</v>
      </c>
      <c r="W18" s="34">
        <v>7289.2147690526781</v>
      </c>
      <c r="X18" s="34">
        <v>7787.3491952763416</v>
      </c>
      <c r="Y18" s="34">
        <v>8164.3775453997559</v>
      </c>
      <c r="Z18" s="34">
        <v>8322.043946360458</v>
      </c>
      <c r="AA18" s="34">
        <v>8689.9322152687564</v>
      </c>
      <c r="AB18" s="34">
        <v>8897.8690629125795</v>
      </c>
      <c r="AC18" s="34">
        <v>9256.6172506057665</v>
      </c>
      <c r="AD18" s="34">
        <v>9727.3314331840866</v>
      </c>
      <c r="AE18" s="34">
        <v>10074.654519358388</v>
      </c>
      <c r="AF18" s="34">
        <v>10664.189757733177</v>
      </c>
      <c r="AG18" s="34">
        <v>10961.242397224352</v>
      </c>
      <c r="AH18" s="33">
        <v>11086.918513932154</v>
      </c>
      <c r="AI18" s="33">
        <v>10600.504561502248</v>
      </c>
      <c r="AJ18" s="33">
        <v>10818.121966790361</v>
      </c>
      <c r="AK18" s="33">
        <v>10909.397839579495</v>
      </c>
      <c r="AL18" s="33">
        <v>10776.751102181224</v>
      </c>
      <c r="AM18" s="33">
        <v>10800.739993089097</v>
      </c>
      <c r="AN18" s="33">
        <v>11094.132372296579</v>
      </c>
      <c r="AO18" s="33">
        <v>11215.436159632001</v>
      </c>
      <c r="AP18" s="3">
        <v>11359.622160087725</v>
      </c>
      <c r="AQ18" s="3">
        <v>11208.828258235106</v>
      </c>
      <c r="AR18" s="3">
        <v>11261.423676059172</v>
      </c>
      <c r="AS18" s="3">
        <v>11335.7682756866</v>
      </c>
      <c r="AT18" s="3">
        <v>11207.607690170555</v>
      </c>
      <c r="AU18" s="3">
        <v>10952.354404955579</v>
      </c>
      <c r="AV18" s="3">
        <v>10982.870889523585</v>
      </c>
      <c r="AW18" s="3">
        <v>11075.945647360864</v>
      </c>
      <c r="AX18" s="3">
        <v>11023.116804209089</v>
      </c>
      <c r="AY18" s="3">
        <v>10962.763957933697</v>
      </c>
      <c r="AZ18" s="3">
        <v>10885.840739402756</v>
      </c>
      <c r="BA18" s="3">
        <v>10860.795043065231</v>
      </c>
      <c r="BB18" s="3">
        <v>10830.077854066831</v>
      </c>
      <c r="BC18" s="3">
        <v>10807.523857430333</v>
      </c>
      <c r="BD18" s="3">
        <v>10806.596202538665</v>
      </c>
      <c r="BE18" s="3">
        <v>10829.390128911191</v>
      </c>
      <c r="BF18" s="3">
        <v>10860.608522189994</v>
      </c>
      <c r="BG18" s="3">
        <v>10864.983415305516</v>
      </c>
      <c r="BH18" s="3">
        <v>10892.616273682974</v>
      </c>
      <c r="BI18" s="3">
        <v>11001.200414222818</v>
      </c>
      <c r="BJ18" s="3">
        <v>11064.028972971662</v>
      </c>
      <c r="BK18" s="3">
        <v>11115.933876273286</v>
      </c>
      <c r="BM18" s="45"/>
    </row>
    <row r="19" spans="1:65" x14ac:dyDescent="0.3">
      <c r="A19" s="23" t="s">
        <v>13</v>
      </c>
      <c r="B19" s="35" t="s">
        <v>21</v>
      </c>
      <c r="C19" s="35" t="s">
        <v>21</v>
      </c>
      <c r="D19" s="35" t="s">
        <v>21</v>
      </c>
      <c r="E19" s="35" t="s">
        <v>21</v>
      </c>
      <c r="F19" s="35" t="s">
        <v>21</v>
      </c>
      <c r="G19" s="35" t="s">
        <v>21</v>
      </c>
      <c r="H19" s="35" t="s">
        <v>21</v>
      </c>
      <c r="I19" s="35" t="s">
        <v>21</v>
      </c>
      <c r="J19" s="35" t="s">
        <v>21</v>
      </c>
      <c r="K19" s="35" t="s">
        <v>21</v>
      </c>
      <c r="L19" s="35" t="s">
        <v>21</v>
      </c>
      <c r="M19" s="35" t="s">
        <v>21</v>
      </c>
      <c r="N19" s="35" t="s">
        <v>21</v>
      </c>
      <c r="O19" s="35" t="s">
        <v>21</v>
      </c>
      <c r="P19" s="35" t="s">
        <v>21</v>
      </c>
      <c r="Q19" s="34">
        <v>2687.0669130714427</v>
      </c>
      <c r="R19" s="34">
        <v>3047.4624753768835</v>
      </c>
      <c r="S19" s="34">
        <v>3577.4559493554721</v>
      </c>
      <c r="T19" s="34">
        <v>4118.0492928136327</v>
      </c>
      <c r="U19" s="34">
        <v>5061.4376764955186</v>
      </c>
      <c r="V19" s="34">
        <v>6375.8214919624179</v>
      </c>
      <c r="W19" s="34">
        <v>6831.6158795840038</v>
      </c>
      <c r="X19" s="34">
        <v>6994.0156231557321</v>
      </c>
      <c r="Y19" s="34">
        <v>7391.8949949064636</v>
      </c>
      <c r="Z19" s="34">
        <v>7402.7216444779115</v>
      </c>
      <c r="AA19" s="34">
        <v>7743.7611059785395</v>
      </c>
      <c r="AB19" s="34">
        <v>7854.734264085886</v>
      </c>
      <c r="AC19" s="34">
        <v>8187.6537384079274</v>
      </c>
      <c r="AD19" s="34">
        <v>8582.8264477657976</v>
      </c>
      <c r="AE19" s="34">
        <v>9080.8523280524278</v>
      </c>
      <c r="AF19" s="34">
        <v>9551.8115844104377</v>
      </c>
      <c r="AG19" s="34">
        <v>9979.4642424826525</v>
      </c>
      <c r="AH19" s="33">
        <v>10388.170263804834</v>
      </c>
      <c r="AI19" s="33">
        <v>10383.84195945409</v>
      </c>
      <c r="AJ19" s="33">
        <v>10448.77666413692</v>
      </c>
      <c r="AK19" s="33">
        <v>10570.647843427361</v>
      </c>
      <c r="AL19" s="33">
        <v>10797.324047330158</v>
      </c>
      <c r="AM19" s="33">
        <v>11163.573909803543</v>
      </c>
      <c r="AN19" s="33">
        <v>11339.934730595642</v>
      </c>
      <c r="AO19" s="33">
        <v>11543.284770893844</v>
      </c>
      <c r="AP19" s="3">
        <v>11890.088124799036</v>
      </c>
      <c r="AQ19" s="3">
        <v>12205.61568385843</v>
      </c>
      <c r="AR19" s="3">
        <v>12571.977621363159</v>
      </c>
      <c r="AS19" s="3">
        <v>12951.803957047037</v>
      </c>
      <c r="AT19" s="3">
        <v>13317.083175058062</v>
      </c>
      <c r="AU19" s="3">
        <v>13592.866756197243</v>
      </c>
      <c r="AV19" s="3">
        <v>13866.753272792179</v>
      </c>
      <c r="AW19" s="3">
        <v>14098.289741705423</v>
      </c>
      <c r="AX19" s="3">
        <v>14096.161683498332</v>
      </c>
      <c r="AY19" s="3">
        <v>14393.031385671558</v>
      </c>
      <c r="AZ19" s="3">
        <v>14591.428615538804</v>
      </c>
      <c r="BA19" s="3">
        <v>14682.285610988991</v>
      </c>
      <c r="BB19" s="3">
        <v>14664.069154823766</v>
      </c>
      <c r="BC19" s="3">
        <v>14461.848937081837</v>
      </c>
      <c r="BD19" s="3">
        <v>14395.579920265816</v>
      </c>
      <c r="BE19" s="3">
        <v>14339.635208579148</v>
      </c>
      <c r="BF19" s="3">
        <v>14301.82678119407</v>
      </c>
      <c r="BG19" s="3">
        <v>14286.23629727896</v>
      </c>
      <c r="BH19" s="3">
        <v>14304.369996802994</v>
      </c>
      <c r="BI19" s="3">
        <v>14292.471531425575</v>
      </c>
      <c r="BJ19" s="3">
        <v>14256.101796755109</v>
      </c>
      <c r="BK19" s="3">
        <v>14233.895416779304</v>
      </c>
      <c r="BM19" s="45"/>
    </row>
    <row r="20" spans="1:65" x14ac:dyDescent="0.3">
      <c r="A20" s="23" t="s">
        <v>14</v>
      </c>
      <c r="B20" s="34">
        <v>1877.759785999785</v>
      </c>
      <c r="C20" s="34">
        <v>1852.4468477081214</v>
      </c>
      <c r="D20" s="34">
        <v>1852.4468477081214</v>
      </c>
      <c r="E20" s="34">
        <v>1424.4280729581703</v>
      </c>
      <c r="F20" s="34">
        <v>1399.1151346665065</v>
      </c>
      <c r="G20" s="34">
        <v>1550.9927644164893</v>
      </c>
      <c r="H20" s="34">
        <v>1735.0868610831355</v>
      </c>
      <c r="I20" s="34">
        <v>1946.7950722497774</v>
      </c>
      <c r="J20" s="34">
        <v>2022.7338871247691</v>
      </c>
      <c r="K20" s="34">
        <v>2119.383287874758</v>
      </c>
      <c r="L20" s="34">
        <v>2034.2397681664338</v>
      </c>
      <c r="M20" s="34">
        <v>2022.7338871247698</v>
      </c>
      <c r="N20" s="34">
        <v>2163.1056358330875</v>
      </c>
      <c r="O20" s="34">
        <v>2609.5338202497032</v>
      </c>
      <c r="P20" s="34">
        <v>3168.7196388746388</v>
      </c>
      <c r="Q20" s="34">
        <v>3530.0043035829326</v>
      </c>
      <c r="R20" s="34">
        <v>4259.4771616245162</v>
      </c>
      <c r="S20" s="34">
        <v>5104.0088300827529</v>
      </c>
      <c r="T20" s="34">
        <v>6144.1404762493003</v>
      </c>
      <c r="U20" s="34">
        <v>7867.7214562907684</v>
      </c>
      <c r="V20" s="34">
        <v>9549.8812645822436</v>
      </c>
      <c r="W20" s="34">
        <v>10394.412933040481</v>
      </c>
      <c r="X20" s="34">
        <v>10787.644191541382</v>
      </c>
      <c r="Y20" s="34">
        <v>11454.498867415827</v>
      </c>
      <c r="Z20" s="34">
        <v>12067.284245246397</v>
      </c>
      <c r="AA20" s="34">
        <v>12855.385225825288</v>
      </c>
      <c r="AB20" s="34">
        <v>13140.477888238442</v>
      </c>
      <c r="AC20" s="34">
        <v>14282.487001468136</v>
      </c>
      <c r="AD20" s="34">
        <v>14998.4955846552</v>
      </c>
      <c r="AE20" s="34">
        <v>15426.134578274929</v>
      </c>
      <c r="AF20" s="34">
        <v>16289.604883399825</v>
      </c>
      <c r="AG20" s="34">
        <v>17308.729228347998</v>
      </c>
      <c r="AH20" s="33">
        <v>18283.615056714818</v>
      </c>
      <c r="AI20" s="33">
        <v>17833.057099805912</v>
      </c>
      <c r="AJ20" s="33">
        <v>17568.595509732335</v>
      </c>
      <c r="AK20" s="33">
        <v>17387.130367656253</v>
      </c>
      <c r="AL20" s="33">
        <v>17374.741567145156</v>
      </c>
      <c r="AM20" s="33">
        <v>16935.316694233705</v>
      </c>
      <c r="AN20" s="33">
        <v>17197.405007565889</v>
      </c>
      <c r="AO20" s="33">
        <v>17147.990957790553</v>
      </c>
      <c r="AP20" s="3">
        <v>17072.835099252126</v>
      </c>
      <c r="AQ20" s="3">
        <v>17140.316249787662</v>
      </c>
      <c r="AR20" s="3">
        <v>17370.304171321539</v>
      </c>
      <c r="AS20" s="3">
        <v>17474.753006461735</v>
      </c>
      <c r="AT20" s="3">
        <v>17884.385457993954</v>
      </c>
      <c r="AU20" s="3">
        <v>18349.735968475386</v>
      </c>
      <c r="AV20" s="3">
        <v>18805.515323483924</v>
      </c>
      <c r="AW20" s="3">
        <v>18928.118747727942</v>
      </c>
      <c r="AX20" s="3">
        <v>18908.228538922001</v>
      </c>
      <c r="AY20" s="3">
        <v>18875.528860901162</v>
      </c>
      <c r="AZ20" s="3">
        <v>18806.771552973543</v>
      </c>
      <c r="BA20" s="3">
        <v>18578.878694821837</v>
      </c>
      <c r="BB20" s="3">
        <v>18365.108267890362</v>
      </c>
      <c r="BC20" s="3">
        <v>18093.779748231987</v>
      </c>
      <c r="BD20" s="3">
        <v>17808.643484494776</v>
      </c>
      <c r="BE20" s="3">
        <v>17832.164489546391</v>
      </c>
      <c r="BF20" s="3">
        <v>17745.251370856135</v>
      </c>
      <c r="BG20" s="3">
        <v>17926.536269064516</v>
      </c>
      <c r="BH20" s="3">
        <v>17884.935247938007</v>
      </c>
      <c r="BI20" s="3">
        <v>17909.591417201806</v>
      </c>
      <c r="BJ20" s="3">
        <v>17804.701567101314</v>
      </c>
      <c r="BK20" s="3">
        <v>17740.477413093598</v>
      </c>
      <c r="BM20" s="45"/>
    </row>
    <row r="21" spans="1:65" x14ac:dyDescent="0.3">
      <c r="A21" s="23" t="s">
        <v>15</v>
      </c>
      <c r="B21" s="34">
        <v>1320.8781987934333</v>
      </c>
      <c r="C21" s="34">
        <v>1295.7664459646603</v>
      </c>
      <c r="D21" s="34">
        <v>1303.2999718132921</v>
      </c>
      <c r="E21" s="34">
        <v>1361.057003319469</v>
      </c>
      <c r="F21" s="34">
        <v>1348.5011269050829</v>
      </c>
      <c r="G21" s="34">
        <v>1489.1269427462084</v>
      </c>
      <c r="H21" s="34">
        <v>1664.9092125476159</v>
      </c>
      <c r="I21" s="34">
        <v>1737.7332957510564</v>
      </c>
      <c r="J21" s="34">
        <v>1883.381462157937</v>
      </c>
      <c r="K21" s="34">
        <v>1893.4261632894461</v>
      </c>
      <c r="L21" s="34">
        <v>1913.5155655524641</v>
      </c>
      <c r="M21" s="34">
        <v>1916.0267408353407</v>
      </c>
      <c r="N21" s="34">
        <v>2094.3201859196256</v>
      </c>
      <c r="O21" s="34">
        <v>2536.287035706021</v>
      </c>
      <c r="P21" s="34">
        <v>3264.5278677404231</v>
      </c>
      <c r="Q21" s="34">
        <v>3796.8970277103986</v>
      </c>
      <c r="R21" s="34">
        <v>4155.9950931618441</v>
      </c>
      <c r="S21" s="34">
        <v>4821.4565431243154</v>
      </c>
      <c r="T21" s="34">
        <v>5627.5438089279141</v>
      </c>
      <c r="U21" s="34">
        <v>7151.8272056344031</v>
      </c>
      <c r="V21" s="34">
        <v>8414.9483729216572</v>
      </c>
      <c r="W21" s="34">
        <v>9399.3290838095381</v>
      </c>
      <c r="X21" s="34">
        <v>9338.2357074824231</v>
      </c>
      <c r="Y21" s="34">
        <v>9335.9729898406767</v>
      </c>
      <c r="Z21" s="34">
        <v>9166.2691667097879</v>
      </c>
      <c r="AA21" s="34">
        <v>9578.083777507416</v>
      </c>
      <c r="AB21" s="34">
        <v>9761.3639064887775</v>
      </c>
      <c r="AC21" s="34">
        <v>9971.7966471710788</v>
      </c>
      <c r="AD21" s="34">
        <v>10675.501833753837</v>
      </c>
      <c r="AE21" s="34">
        <v>11478.766596573378</v>
      </c>
      <c r="AF21" s="34">
        <v>12024.081548233971</v>
      </c>
      <c r="AG21" s="34">
        <v>12811.507287561297</v>
      </c>
      <c r="AH21" s="33">
        <v>12496.989535358714</v>
      </c>
      <c r="AI21" s="33">
        <v>12237.893326700494</v>
      </c>
      <c r="AJ21" s="33">
        <v>12415.681577634015</v>
      </c>
      <c r="AK21" s="33">
        <v>12703.291348474519</v>
      </c>
      <c r="AL21" s="33">
        <v>12737.788336812173</v>
      </c>
      <c r="AM21" s="33">
        <v>12835.321730013891</v>
      </c>
      <c r="AN21" s="33">
        <v>13231.508241808411</v>
      </c>
      <c r="AO21" s="33">
        <v>13487.971711810867</v>
      </c>
      <c r="AP21" s="3">
        <v>14235.816823877842</v>
      </c>
      <c r="AQ21" s="3">
        <v>14268.468062468801</v>
      </c>
      <c r="AR21" s="3">
        <v>14325.795945155382</v>
      </c>
      <c r="AS21" s="3">
        <v>14326.97855602466</v>
      </c>
      <c r="AT21" s="3">
        <v>14369.275790608241</v>
      </c>
      <c r="AU21" s="3">
        <v>14365.632761477296</v>
      </c>
      <c r="AV21" s="3">
        <v>14350.852271570211</v>
      </c>
      <c r="AW21" s="3">
        <v>14293.262194425342</v>
      </c>
      <c r="AX21" s="3">
        <v>14376.366653945803</v>
      </c>
      <c r="AY21" s="3">
        <v>14340.010677096099</v>
      </c>
      <c r="AZ21" s="3">
        <v>14202.580851539271</v>
      </c>
      <c r="BA21" s="3">
        <v>14276.189416987068</v>
      </c>
      <c r="BB21" s="3">
        <v>14201.59954461145</v>
      </c>
      <c r="BC21" s="3">
        <v>14169.069246595642</v>
      </c>
      <c r="BD21" s="3">
        <v>14175.078511257308</v>
      </c>
      <c r="BE21" s="3">
        <v>14092.791823583753</v>
      </c>
      <c r="BF21" s="3">
        <v>14137.202201854539</v>
      </c>
      <c r="BG21" s="3">
        <v>14186.806088677136</v>
      </c>
      <c r="BH21" s="3">
        <v>14203.990765979921</v>
      </c>
      <c r="BI21" s="3">
        <v>14301.01436490087</v>
      </c>
      <c r="BJ21" s="3">
        <v>14450.2430773585</v>
      </c>
      <c r="BK21" s="3">
        <v>14676.667570872873</v>
      </c>
      <c r="BM21" s="45"/>
    </row>
    <row r="22" spans="1:65" x14ac:dyDescent="0.3">
      <c r="A22" s="23" t="s">
        <v>16</v>
      </c>
      <c r="B22" s="34">
        <v>443.06809176002628</v>
      </c>
      <c r="C22" s="34">
        <v>437.66482234831864</v>
      </c>
      <c r="D22" s="34">
        <v>437.66482234831864</v>
      </c>
      <c r="E22" s="34">
        <v>564.64165352344821</v>
      </c>
      <c r="F22" s="34">
        <v>572.74655764100976</v>
      </c>
      <c r="G22" s="34">
        <v>567.34328822930206</v>
      </c>
      <c r="H22" s="34">
        <v>642.98905999320914</v>
      </c>
      <c r="I22" s="34">
        <v>637.58579058150156</v>
      </c>
      <c r="J22" s="34">
        <v>756.45771763906964</v>
      </c>
      <c r="K22" s="34">
        <v>761.86098705077723</v>
      </c>
      <c r="L22" s="34">
        <v>759.1593523449236</v>
      </c>
      <c r="M22" s="34">
        <v>761.86098705077768</v>
      </c>
      <c r="N22" s="34">
        <v>802.38550763858518</v>
      </c>
      <c r="O22" s="34">
        <v>880.73291410834599</v>
      </c>
      <c r="P22" s="34">
        <v>1337.3091793976421</v>
      </c>
      <c r="Q22" s="34">
        <v>1542.6334170425323</v>
      </c>
      <c r="R22" s="34">
        <v>1691.2233258644926</v>
      </c>
      <c r="S22" s="34">
        <v>1842.514869392307</v>
      </c>
      <c r="T22" s="34">
        <v>2109.9767052718357</v>
      </c>
      <c r="U22" s="34">
        <v>2653.0052811484543</v>
      </c>
      <c r="V22" s="34">
        <v>3260.8730899655648</v>
      </c>
      <c r="W22" s="34">
        <v>3585.0692546680239</v>
      </c>
      <c r="X22" s="34">
        <v>3397.7594565308746</v>
      </c>
      <c r="Y22" s="34">
        <v>3520.6185714380367</v>
      </c>
      <c r="Z22" s="34">
        <v>3556.8720807549048</v>
      </c>
      <c r="AA22" s="34">
        <v>3631.3931832395779</v>
      </c>
      <c r="AB22" s="34">
        <v>3683.7593633639417</v>
      </c>
      <c r="AC22" s="34">
        <v>3858.9846583954682</v>
      </c>
      <c r="AD22" s="34">
        <v>4098.6606366569822</v>
      </c>
      <c r="AE22" s="34">
        <v>4318.1957764091248</v>
      </c>
      <c r="AF22" s="34">
        <v>4592.1111801365696</v>
      </c>
      <c r="AG22" s="34">
        <v>4918.3927639883796</v>
      </c>
      <c r="AH22" s="33">
        <v>4849.9139130565163</v>
      </c>
      <c r="AI22" s="33">
        <v>5059.0637511880959</v>
      </c>
      <c r="AJ22" s="33">
        <v>5238.8243822500381</v>
      </c>
      <c r="AK22" s="33">
        <v>5456.9252533729405</v>
      </c>
      <c r="AL22" s="33">
        <v>5702.7468906421609</v>
      </c>
      <c r="AM22" s="33">
        <v>5834.3804563275289</v>
      </c>
      <c r="AN22" s="33">
        <v>5881.6988674821787</v>
      </c>
      <c r="AO22" s="33">
        <v>5964.7278239885463</v>
      </c>
      <c r="AP22" s="3">
        <v>6033.9149431360092</v>
      </c>
      <c r="AQ22" s="3">
        <v>6062.0709912081265</v>
      </c>
      <c r="AR22" s="3">
        <v>6179.4332876707313</v>
      </c>
      <c r="AS22" s="3">
        <v>6331.0794333247222</v>
      </c>
      <c r="AT22" s="3">
        <v>6520.8762652631058</v>
      </c>
      <c r="AU22" s="3">
        <v>6468.3180944961696</v>
      </c>
      <c r="AV22" s="3">
        <v>6694.1286873157551</v>
      </c>
      <c r="AW22" s="3">
        <v>6798.0848189740618</v>
      </c>
      <c r="AX22" s="3">
        <v>6966.3744734016445</v>
      </c>
      <c r="AY22" s="3">
        <v>6945.059534545524</v>
      </c>
      <c r="AZ22" s="3">
        <v>7000.1264896759212</v>
      </c>
      <c r="BA22" s="3">
        <v>7132.5504563467812</v>
      </c>
      <c r="BB22" s="3">
        <v>7113.1150076785489</v>
      </c>
      <c r="BC22" s="3">
        <v>7139.3387632076629</v>
      </c>
      <c r="BD22" s="3">
        <v>7300.5794557120689</v>
      </c>
      <c r="BE22" s="3">
        <v>7307.1936624255077</v>
      </c>
      <c r="BF22" s="3">
        <v>7276.4210666335921</v>
      </c>
      <c r="BG22" s="3">
        <v>7361.2677537244454</v>
      </c>
      <c r="BH22" s="3">
        <v>7335.7925884210135</v>
      </c>
      <c r="BI22" s="3">
        <v>7387.2852174765821</v>
      </c>
      <c r="BJ22" s="3">
        <v>7410.5955912924592</v>
      </c>
      <c r="BK22" s="3">
        <v>7404.9966338345148</v>
      </c>
      <c r="BM22" s="45"/>
    </row>
    <row r="23" spans="1:65" x14ac:dyDescent="0.3">
      <c r="A23" s="23" t="s">
        <v>17</v>
      </c>
      <c r="B23" s="34">
        <v>1108.3951917186544</v>
      </c>
      <c r="C23" s="34">
        <v>1098.5863847122946</v>
      </c>
      <c r="D23" s="34">
        <v>1103.4907882154746</v>
      </c>
      <c r="E23" s="34">
        <v>1012.7593234066469</v>
      </c>
      <c r="F23" s="34">
        <v>1002.950516400287</v>
      </c>
      <c r="G23" s="34">
        <v>1022.5681304130065</v>
      </c>
      <c r="H23" s="34">
        <v>1120.6562004766042</v>
      </c>
      <c r="I23" s="34">
        <v>1118.2039987250148</v>
      </c>
      <c r="J23" s="34">
        <v>1206.4832617822531</v>
      </c>
      <c r="K23" s="34">
        <v>1213.8398670370227</v>
      </c>
      <c r="L23" s="34">
        <v>1216.2920687886128</v>
      </c>
      <c r="M23" s="34">
        <v>1223.6486740433827</v>
      </c>
      <c r="N23" s="34">
        <v>1329.0933493617504</v>
      </c>
      <c r="O23" s="34">
        <v>1498.2952702214566</v>
      </c>
      <c r="P23" s="34">
        <v>1821.9859014313292</v>
      </c>
      <c r="Q23" s="34">
        <v>2077.0148835966834</v>
      </c>
      <c r="R23" s="34">
        <v>2329.5916640104483</v>
      </c>
      <c r="S23" s="34">
        <v>2690.0653214941694</v>
      </c>
      <c r="T23" s="34">
        <v>3433.0824522259231</v>
      </c>
      <c r="U23" s="34">
        <v>4310.9706792951229</v>
      </c>
      <c r="V23" s="34">
        <v>5362.9652307272081</v>
      </c>
      <c r="W23" s="34">
        <v>6307.0629050893376</v>
      </c>
      <c r="X23" s="34">
        <v>6655.0635318206596</v>
      </c>
      <c r="Y23" s="34">
        <v>7291.8688023857112</v>
      </c>
      <c r="Z23" s="34">
        <v>7582.4672638829998</v>
      </c>
      <c r="AA23" s="34">
        <v>7559.1476342566757</v>
      </c>
      <c r="AB23" s="34">
        <v>7557.3538165931122</v>
      </c>
      <c r="AC23" s="34">
        <v>8185.1899988403429</v>
      </c>
      <c r="AD23" s="34">
        <v>8608.5309674413329</v>
      </c>
      <c r="AE23" s="34">
        <v>9112.5937309026813</v>
      </c>
      <c r="AF23" s="34">
        <v>9614.862676700468</v>
      </c>
      <c r="AG23" s="34">
        <v>10034.616009974332</v>
      </c>
      <c r="AH23" s="33">
        <v>10167.358517078032</v>
      </c>
      <c r="AI23" s="33">
        <v>10674.419620550434</v>
      </c>
      <c r="AJ23" s="33">
        <v>11038.98848481343</v>
      </c>
      <c r="AK23" s="33">
        <v>11288.601336821945</v>
      </c>
      <c r="AL23" s="33">
        <v>11313.33487481432</v>
      </c>
      <c r="AM23" s="33">
        <v>11339.749291853057</v>
      </c>
      <c r="AN23" s="33">
        <v>11276.988302809914</v>
      </c>
      <c r="AO23" s="33">
        <v>11259.576385172137</v>
      </c>
      <c r="AP23" s="3">
        <v>11288.818813150468</v>
      </c>
      <c r="AQ23" s="3">
        <v>11357.780850355208</v>
      </c>
      <c r="AR23" s="3">
        <v>11471.060664603519</v>
      </c>
      <c r="AS23" s="3">
        <v>11541.136705877199</v>
      </c>
      <c r="AT23" s="3">
        <v>11774.166697291024</v>
      </c>
      <c r="AU23" s="3">
        <v>11850.026732782078</v>
      </c>
      <c r="AV23" s="3">
        <v>12421.912633975731</v>
      </c>
      <c r="AW23" s="3">
        <v>12732.433223814816</v>
      </c>
      <c r="AX23" s="3">
        <v>12920.63713933275</v>
      </c>
      <c r="AY23" s="3">
        <v>13188.489249299855</v>
      </c>
      <c r="AZ23" s="3">
        <v>13277.560068165338</v>
      </c>
      <c r="BA23" s="3">
        <v>13058.987387464722</v>
      </c>
      <c r="BB23" s="3">
        <v>12923.482034804509</v>
      </c>
      <c r="BC23" s="3">
        <v>12735.914295310062</v>
      </c>
      <c r="BD23" s="3">
        <v>12682.729585291176</v>
      </c>
      <c r="BE23" s="3">
        <v>12902.611578755446</v>
      </c>
      <c r="BF23" s="3">
        <v>12991.975721595531</v>
      </c>
      <c r="BG23" s="3">
        <v>12918.388620065143</v>
      </c>
      <c r="BH23" s="3">
        <v>12959.70247080343</v>
      </c>
      <c r="BI23" s="3">
        <v>13171.182919639137</v>
      </c>
      <c r="BJ23" s="3">
        <v>13171.182919639137</v>
      </c>
      <c r="BK23" s="3">
        <v>13171.854861803291</v>
      </c>
      <c r="BM23" s="45"/>
    </row>
    <row r="24" spans="1:65" x14ac:dyDescent="0.3">
      <c r="A24" s="23" t="s">
        <v>18</v>
      </c>
      <c r="B24" s="34">
        <v>1423.4650056297819</v>
      </c>
      <c r="C24" s="34">
        <v>1395.5539270880215</v>
      </c>
      <c r="D24" s="34">
        <v>1398.6551580371058</v>
      </c>
      <c r="E24" s="34">
        <v>1581.6277840330904</v>
      </c>
      <c r="F24" s="34">
        <v>1590.9314768803442</v>
      </c>
      <c r="G24" s="34">
        <v>1708.7782529455546</v>
      </c>
      <c r="H24" s="34">
        <v>1808.017643316259</v>
      </c>
      <c r="I24" s="34">
        <v>1876.2447241961177</v>
      </c>
      <c r="J24" s="34">
        <v>2053.0148882939338</v>
      </c>
      <c r="K24" s="34">
        <v>2062.3185811411872</v>
      </c>
      <c r="L24" s="34">
        <v>2074.7235049375245</v>
      </c>
      <c r="M24" s="34">
        <v>2074.7235049375245</v>
      </c>
      <c r="N24" s="34">
        <v>2279.4047475771004</v>
      </c>
      <c r="O24" s="34">
        <v>2626.7426138745627</v>
      </c>
      <c r="P24" s="34">
        <v>3122.939565728082</v>
      </c>
      <c r="Q24" s="34">
        <v>3411.3540439929384</v>
      </c>
      <c r="R24" s="34">
        <v>3668.7562127669516</v>
      </c>
      <c r="S24" s="34">
        <v>4413.0516405472272</v>
      </c>
      <c r="T24" s="34">
        <v>5349.6233871707454</v>
      </c>
      <c r="U24" s="34">
        <v>6645.937923888062</v>
      </c>
      <c r="V24" s="34">
        <v>8305.0964816482665</v>
      </c>
      <c r="W24" s="34">
        <v>9005.9746761413589</v>
      </c>
      <c r="X24" s="34">
        <v>8951.3684968788766</v>
      </c>
      <c r="Y24" s="34">
        <v>8765.3029971696924</v>
      </c>
      <c r="Z24" s="34">
        <v>8650.0232853933485</v>
      </c>
      <c r="AA24" s="34">
        <v>8680.3600516502829</v>
      </c>
      <c r="AB24" s="34">
        <v>8482.1598454383238</v>
      </c>
      <c r="AC24" s="34">
        <v>8615.6416169688255</v>
      </c>
      <c r="AD24" s="34">
        <v>8870.4704535270575</v>
      </c>
      <c r="AE24" s="34">
        <v>9111.1421324987205</v>
      </c>
      <c r="AF24" s="34">
        <v>9200.1299801857222</v>
      </c>
      <c r="AG24" s="34">
        <v>9424.6220504870234</v>
      </c>
      <c r="AH24" s="33">
        <v>9604.620196944823</v>
      </c>
      <c r="AI24" s="33">
        <v>9694.9816691041924</v>
      </c>
      <c r="AJ24" s="33">
        <v>9725.6210016578389</v>
      </c>
      <c r="AK24" s="33">
        <v>9837.6335129000054</v>
      </c>
      <c r="AL24" s="33">
        <v>9921.132586245496</v>
      </c>
      <c r="AM24" s="33">
        <v>9911.9116935325601</v>
      </c>
      <c r="AN24" s="33">
        <v>9965.1746700661151</v>
      </c>
      <c r="AO24" s="33">
        <v>9985.332493242282</v>
      </c>
      <c r="AP24" s="3">
        <v>9990.0441548481267</v>
      </c>
      <c r="AQ24" s="3">
        <v>9971.2404481712547</v>
      </c>
      <c r="AR24" s="3">
        <v>9969.5095158701261</v>
      </c>
      <c r="AS24" s="3">
        <v>9926.9633112838183</v>
      </c>
      <c r="AT24" s="3">
        <v>9907.7460143229928</v>
      </c>
      <c r="AU24" s="3">
        <v>9869.8873036984041</v>
      </c>
      <c r="AV24" s="3">
        <v>9847.3852829795505</v>
      </c>
      <c r="AW24" s="3">
        <v>9839.3646551974198</v>
      </c>
      <c r="AX24" s="3">
        <v>9782.8791000185902</v>
      </c>
      <c r="AY24" s="3">
        <v>9740.6748383531576</v>
      </c>
      <c r="AZ24" s="3">
        <v>9678.0935993986404</v>
      </c>
      <c r="BA24" s="3">
        <v>9621.5365892019363</v>
      </c>
      <c r="BB24" s="3">
        <v>9618.9692866555579</v>
      </c>
      <c r="BC24" s="3">
        <v>9608.3104985885057</v>
      </c>
      <c r="BD24" s="3">
        <v>9635.9494906502623</v>
      </c>
      <c r="BE24" s="3">
        <v>9669.0545676792026</v>
      </c>
      <c r="BF24" s="3">
        <v>9709.4833636771509</v>
      </c>
      <c r="BG24" s="3">
        <v>9775.8546842453088</v>
      </c>
      <c r="BH24" s="3">
        <v>9839.6429661908842</v>
      </c>
      <c r="BI24" s="3">
        <v>9904.9069989504678</v>
      </c>
      <c r="BJ24" s="3">
        <v>9981.1783929684079</v>
      </c>
      <c r="BK24" s="3">
        <v>10050.323740971369</v>
      </c>
      <c r="BM24" s="45"/>
    </row>
    <row r="25" spans="1:65" x14ac:dyDescent="0.3">
      <c r="A25" s="23" t="s">
        <v>19</v>
      </c>
      <c r="B25" s="34">
        <v>245.99173118552841</v>
      </c>
      <c r="C25" s="34">
        <v>240.33674885942429</v>
      </c>
      <c r="D25" s="34">
        <v>241.75049444095032</v>
      </c>
      <c r="E25" s="34">
        <v>311.02402793572554</v>
      </c>
      <c r="F25" s="34">
        <v>344.95392189235008</v>
      </c>
      <c r="G25" s="34">
        <v>380.29756143050082</v>
      </c>
      <c r="H25" s="34">
        <v>412.81370980559933</v>
      </c>
      <c r="I25" s="34">
        <v>390.19378050118297</v>
      </c>
      <c r="J25" s="34">
        <v>467.94978748511437</v>
      </c>
      <c r="K25" s="34">
        <v>470.77727864816637</v>
      </c>
      <c r="L25" s="34">
        <v>472.19102422969246</v>
      </c>
      <c r="M25" s="34">
        <v>472.19102422969252</v>
      </c>
      <c r="N25" s="34">
        <v>500.46593586021305</v>
      </c>
      <c r="O25" s="34">
        <v>554.188267958202</v>
      </c>
      <c r="P25" s="34">
        <v>663.04667773570623</v>
      </c>
      <c r="Q25" s="34">
        <v>762.00886844252784</v>
      </c>
      <c r="R25" s="34">
        <v>876.52226054613607</v>
      </c>
      <c r="S25" s="34">
        <v>1075.8603875413057</v>
      </c>
      <c r="T25" s="34">
        <v>1310.5421540746256</v>
      </c>
      <c r="U25" s="34">
        <v>1770.0094680705845</v>
      </c>
      <c r="V25" s="34">
        <v>2236.5455099741735</v>
      </c>
      <c r="W25" s="34">
        <v>2674.8066402472409</v>
      </c>
      <c r="X25" s="34">
        <v>2973.5882330408162</v>
      </c>
      <c r="Y25" s="34">
        <v>3198.8600688772422</v>
      </c>
      <c r="Z25" s="34">
        <v>3329.2806054141192</v>
      </c>
      <c r="AA25" s="34">
        <v>3577.0796248341867</v>
      </c>
      <c r="AB25" s="34">
        <v>3716.9852913010195</v>
      </c>
      <c r="AC25" s="34">
        <v>4077.4202286393011</v>
      </c>
      <c r="AD25" s="34">
        <v>4484.0951743861096</v>
      </c>
      <c r="AE25" s="34">
        <v>4872.9855015142557</v>
      </c>
      <c r="AF25" s="34">
        <v>5097.0716961094367</v>
      </c>
      <c r="AG25" s="34">
        <v>5323.5291731871066</v>
      </c>
      <c r="AH25" s="33">
        <v>5480.0338170313589</v>
      </c>
      <c r="AI25" s="33">
        <v>5730.0707215345637</v>
      </c>
      <c r="AJ25" s="33">
        <v>6016.210126511126</v>
      </c>
      <c r="AK25" s="33">
        <v>6600.901261740737</v>
      </c>
      <c r="AL25" s="33">
        <v>6858.19855684496</v>
      </c>
      <c r="AM25" s="33">
        <v>6925.6911395513844</v>
      </c>
      <c r="AN25" s="33">
        <v>6983.8958721895015</v>
      </c>
      <c r="AO25" s="33">
        <v>7044.8187853203581</v>
      </c>
      <c r="AP25" s="3">
        <v>7156.1956804726833</v>
      </c>
      <c r="AQ25" s="3">
        <v>7116.6067522705507</v>
      </c>
      <c r="AR25" s="3">
        <v>7152.776295501264</v>
      </c>
      <c r="AS25" s="3">
        <v>7194.0172579672189</v>
      </c>
      <c r="AT25" s="3">
        <v>7134.7942454757567</v>
      </c>
      <c r="AU25" s="3">
        <v>7109.0071502003721</v>
      </c>
      <c r="AV25" s="3">
        <v>7233.6940819650263</v>
      </c>
      <c r="AW25" s="3">
        <v>7319.6050296557387</v>
      </c>
      <c r="AX25" s="3">
        <v>7340.3733501391262</v>
      </c>
      <c r="AY25" s="3">
        <v>7305.3687708699536</v>
      </c>
      <c r="AZ25" s="3">
        <v>7183.9871791473088</v>
      </c>
      <c r="BA25" s="3">
        <v>7223.7241777559866</v>
      </c>
      <c r="BB25" s="3">
        <v>7148.6588986747847</v>
      </c>
      <c r="BC25" s="3">
        <v>7112.8282961596115</v>
      </c>
      <c r="BD25" s="3">
        <v>7115.0234909780602</v>
      </c>
      <c r="BE25" s="3">
        <v>7125.2462831071343</v>
      </c>
      <c r="BF25" s="3">
        <v>7136.7182626541035</v>
      </c>
      <c r="BG25" s="3">
        <v>7183.2261233327135</v>
      </c>
      <c r="BH25" s="3">
        <v>7198.5619303444146</v>
      </c>
      <c r="BI25" s="3">
        <v>7162.7925249553782</v>
      </c>
      <c r="BJ25" s="3">
        <v>7189.7912286035062</v>
      </c>
      <c r="BK25" s="3">
        <v>7252.751302578562</v>
      </c>
      <c r="BM25" s="45"/>
    </row>
    <row r="26" spans="1:65" x14ac:dyDescent="0.3"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3"/>
      <c r="AI26" s="33"/>
      <c r="AJ26" s="33"/>
      <c r="AK26" s="33"/>
      <c r="AL26" s="33"/>
      <c r="AM26" s="33"/>
      <c r="AN26" s="33"/>
      <c r="AO26" s="3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M26" s="45"/>
    </row>
    <row r="27" spans="1:65" x14ac:dyDescent="0.3">
      <c r="A27" s="23" t="s">
        <v>22</v>
      </c>
      <c r="B27" s="34">
        <v>1154.6357615242173</v>
      </c>
      <c r="C27" s="34">
        <v>1135.1892644880199</v>
      </c>
      <c r="D27" s="34">
        <v>1135.1892644880199</v>
      </c>
      <c r="E27" s="34">
        <v>1266.4531194823521</v>
      </c>
      <c r="F27" s="34">
        <v>1334.5158591090426</v>
      </c>
      <c r="G27" s="34">
        <v>1439.0407806786029</v>
      </c>
      <c r="H27" s="34">
        <v>1572.7354478024597</v>
      </c>
      <c r="I27" s="34">
        <v>1592.181944838657</v>
      </c>
      <c r="J27" s="34">
        <v>1801.2317879777779</v>
      </c>
      <c r="K27" s="34">
        <v>1821.7692147414318</v>
      </c>
      <c r="L27" s="34">
        <v>1760.1281784732853</v>
      </c>
      <c r="M27" s="34">
        <v>1761.4926631373651</v>
      </c>
      <c r="N27" s="34">
        <v>1938.9914067826967</v>
      </c>
      <c r="O27" s="34">
        <v>2347.5999441822978</v>
      </c>
      <c r="P27" s="34">
        <v>2977.7860117481741</v>
      </c>
      <c r="Q27" s="34">
        <v>3480.4099343542298</v>
      </c>
      <c r="R27" s="34">
        <v>4108.5151980863047</v>
      </c>
      <c r="S27" s="34">
        <v>4791.0342226362209</v>
      </c>
      <c r="T27" s="34">
        <v>5868.3416122773906</v>
      </c>
      <c r="U27" s="34">
        <v>7397.6351794593866</v>
      </c>
      <c r="V27" s="34">
        <v>9233.7284075303378</v>
      </c>
      <c r="W27" s="34">
        <v>9970.5932920605755</v>
      </c>
      <c r="X27" s="34">
        <v>9616.8233317516715</v>
      </c>
      <c r="Y27" s="34">
        <v>9591.7973406652527</v>
      </c>
      <c r="Z27" s="34">
        <v>9592.9028215958206</v>
      </c>
      <c r="AA27" s="34">
        <v>9776.5808935456917</v>
      </c>
      <c r="AB27" s="34">
        <v>9901.1415482458851</v>
      </c>
      <c r="AC27" s="34">
        <v>10503.031047641492</v>
      </c>
      <c r="AD27" s="34">
        <v>11099.317395835686</v>
      </c>
      <c r="AE27" s="34">
        <v>11977.572684380069</v>
      </c>
      <c r="AF27" s="34">
        <v>12698.427717035245</v>
      </c>
      <c r="AG27" s="34">
        <v>13261.632764414277</v>
      </c>
      <c r="AH27" s="33">
        <v>13130.590809969566</v>
      </c>
      <c r="AI27" s="33">
        <v>13503.132993348492</v>
      </c>
      <c r="AJ27" s="33">
        <v>13979.507139220286</v>
      </c>
      <c r="AK27" s="33">
        <v>14629.09706839194</v>
      </c>
      <c r="AL27" s="33">
        <v>15044.981372972747</v>
      </c>
      <c r="AM27" s="33">
        <v>15481.244258238157</v>
      </c>
      <c r="AN27" s="33">
        <v>16061.837439112651</v>
      </c>
      <c r="AO27" s="33">
        <v>16449.86091775879</v>
      </c>
      <c r="AP27" s="3">
        <v>17385.106792427454</v>
      </c>
      <c r="AQ27" s="3">
        <v>18271.502667493922</v>
      </c>
      <c r="AR27" s="3">
        <v>19048.3357814376</v>
      </c>
      <c r="AS27" s="3">
        <v>19752.449092136907</v>
      </c>
      <c r="AT27" s="3">
        <v>20224.355980920154</v>
      </c>
      <c r="AU27" s="3">
        <v>20250.281024740067</v>
      </c>
      <c r="AV27" s="3">
        <v>20404.94741740646</v>
      </c>
      <c r="AW27" s="3">
        <v>20804.181262834059</v>
      </c>
      <c r="AX27" s="3">
        <v>20975.06778429099</v>
      </c>
      <c r="AY27" s="3">
        <v>20978.609712969879</v>
      </c>
      <c r="AZ27" s="3">
        <v>21111.292399726386</v>
      </c>
      <c r="BA27" s="3">
        <v>21212.721736455485</v>
      </c>
      <c r="BB27" s="3">
        <v>21147.804673998759</v>
      </c>
      <c r="BC27" s="3">
        <v>21045.178105587423</v>
      </c>
      <c r="BD27" s="3">
        <v>20916.284022194202</v>
      </c>
      <c r="BE27" s="3">
        <v>20721.216813891391</v>
      </c>
      <c r="BF27" s="3">
        <v>20685.248295800335</v>
      </c>
      <c r="BG27" s="3">
        <v>20725.105975136914</v>
      </c>
      <c r="BH27" s="3">
        <v>20762.924783871462</v>
      </c>
      <c r="BI27" s="3">
        <v>20679.363253690728</v>
      </c>
      <c r="BJ27" s="3">
        <v>20660.328504431454</v>
      </c>
      <c r="BK27" s="3">
        <v>20891.659432172484</v>
      </c>
      <c r="BM27" s="45"/>
    </row>
    <row r="28" spans="1:65" x14ac:dyDescent="0.3">
      <c r="A28" s="2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3"/>
      <c r="AI28" s="33"/>
      <c r="AJ28" s="33"/>
      <c r="AK28" s="33"/>
      <c r="AL28" s="33"/>
      <c r="AM28" s="33"/>
      <c r="AN28" s="33"/>
      <c r="AO28" s="3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</row>
    <row r="29" spans="1:65" x14ac:dyDescent="0.3">
      <c r="A29" s="12" t="s">
        <v>29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>
        <v>1883.1263248335065</v>
      </c>
      <c r="M29" s="34">
        <v>1849.0302338582444</v>
      </c>
      <c r="N29" s="34">
        <v>1952.3627369497744</v>
      </c>
      <c r="O29" s="34">
        <v>2314.6222640795477</v>
      </c>
      <c r="P29" s="34">
        <v>2889.8089296084004</v>
      </c>
      <c r="Q29" s="34">
        <v>3499.4689693496016</v>
      </c>
      <c r="R29" s="34">
        <v>4391.4796621142068</v>
      </c>
      <c r="S29" s="34">
        <v>5057.651005804265</v>
      </c>
      <c r="T29" s="34">
        <v>6040.5677899724333</v>
      </c>
      <c r="U29" s="34">
        <v>7740.0978406393342</v>
      </c>
      <c r="V29" s="34">
        <v>9965.5639114276401</v>
      </c>
      <c r="W29" s="34">
        <v>10771.985341914808</v>
      </c>
      <c r="X29" s="34">
        <v>10052.665749025913</v>
      </c>
      <c r="Y29" s="34">
        <v>9725.4874759215454</v>
      </c>
      <c r="Z29" s="34">
        <v>9679.5738001583541</v>
      </c>
      <c r="AA29" s="34">
        <v>9774.7580079733907</v>
      </c>
      <c r="AB29" s="34">
        <v>9962.0023034479218</v>
      </c>
      <c r="AC29" s="34">
        <v>10598.684324253642</v>
      </c>
      <c r="AD29" s="34">
        <v>11165.450200717052</v>
      </c>
      <c r="AE29" s="34">
        <v>12161.017484921436</v>
      </c>
      <c r="AF29" s="34">
        <v>12901.05670233714</v>
      </c>
      <c r="AG29" s="34">
        <v>13292.685303539063</v>
      </c>
      <c r="AH29" s="33">
        <v>12855.411530760763</v>
      </c>
      <c r="AI29" s="33">
        <v>13575.048371520665</v>
      </c>
      <c r="AJ29" s="33">
        <v>14229.667877173008</v>
      </c>
      <c r="AK29" s="33">
        <v>15384.993812819179</v>
      </c>
      <c r="AL29" s="33">
        <v>15550.775456618798</v>
      </c>
      <c r="AM29" s="33">
        <v>16355.608442474733</v>
      </c>
      <c r="AN29" s="33">
        <v>17145.420504091013</v>
      </c>
      <c r="AO29" s="33">
        <v>17795.475372057204</v>
      </c>
      <c r="AP29" s="3">
        <v>20816.212545064238</v>
      </c>
      <c r="AQ29" s="3">
        <v>22028.77400085756</v>
      </c>
      <c r="AR29" s="3">
        <v>23233.863540094266</v>
      </c>
      <c r="AS29" s="3">
        <v>24579.470195760914</v>
      </c>
      <c r="AT29" s="3">
        <v>25703.642972998288</v>
      </c>
      <c r="AU29" s="3">
        <v>26082.773504083296</v>
      </c>
      <c r="AV29" s="3">
        <v>26536.492520740543</v>
      </c>
      <c r="AW29" s="3">
        <v>27079.13533926144</v>
      </c>
      <c r="AX29" s="3">
        <v>27922.654477017473</v>
      </c>
      <c r="AY29" s="3">
        <v>28108.024219464729</v>
      </c>
      <c r="AZ29" s="3">
        <v>28666.327950843999</v>
      </c>
      <c r="BA29" s="3">
        <v>28928.397853366048</v>
      </c>
      <c r="BB29" s="3">
        <v>28811.688878261502</v>
      </c>
      <c r="BC29" s="3">
        <v>28859.228231962701</v>
      </c>
      <c r="BD29" s="3">
        <v>28636.286830961981</v>
      </c>
      <c r="BE29" s="3">
        <v>28186.998860171887</v>
      </c>
      <c r="BF29" s="3">
        <v>28185.907094643215</v>
      </c>
      <c r="BG29" s="3">
        <v>28124.201186119095</v>
      </c>
      <c r="BH29" s="3">
        <v>28296.704671240605</v>
      </c>
      <c r="BI29" s="3">
        <v>28414.613070809726</v>
      </c>
      <c r="BJ29" s="3">
        <v>28531.509768858956</v>
      </c>
      <c r="BK29" s="3">
        <v>29096.975997672558</v>
      </c>
    </row>
    <row r="30" spans="1:65" x14ac:dyDescent="0.3">
      <c r="A30" s="12" t="s">
        <v>30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>
        <v>3241.5672516133209</v>
      </c>
      <c r="M30" s="34">
        <v>3258.8870004538326</v>
      </c>
      <c r="N30" s="34">
        <v>3666.9140944059573</v>
      </c>
      <c r="O30" s="34">
        <v>4571.3930755633692</v>
      </c>
      <c r="P30" s="34">
        <v>5671.228140394237</v>
      </c>
      <c r="Q30" s="34">
        <v>6726.0049193931545</v>
      </c>
      <c r="R30" s="34">
        <v>8323.7647700210746</v>
      </c>
      <c r="S30" s="34">
        <v>9615.655641839403</v>
      </c>
      <c r="T30" s="34">
        <v>12342.108893301443</v>
      </c>
      <c r="U30" s="34">
        <v>15374.541382087516</v>
      </c>
      <c r="V30" s="34">
        <v>19211.493750304133</v>
      </c>
      <c r="W30" s="34">
        <v>19970.554882630193</v>
      </c>
      <c r="X30" s="34">
        <v>18093.011169320918</v>
      </c>
      <c r="Y30" s="34">
        <v>17837.239662403856</v>
      </c>
      <c r="Z30" s="34">
        <v>17655.905764637959</v>
      </c>
      <c r="AA30" s="34">
        <v>17831.0378486958</v>
      </c>
      <c r="AB30" s="34">
        <v>18124.128539388887</v>
      </c>
      <c r="AC30" s="34">
        <v>19596.875780331255</v>
      </c>
      <c r="AD30" s="34">
        <v>20819.783157911097</v>
      </c>
      <c r="AE30" s="34">
        <v>22858.835470250509</v>
      </c>
      <c r="AF30" s="34">
        <v>24569.589665770447</v>
      </c>
      <c r="AG30" s="34">
        <v>25439.054614087221</v>
      </c>
      <c r="AH30" s="33">
        <v>24201.739889173663</v>
      </c>
      <c r="AI30" s="33">
        <v>24936.532652353595</v>
      </c>
      <c r="AJ30" s="33">
        <v>25884.098542715987</v>
      </c>
      <c r="AK30" s="33">
        <v>27029.160760322553</v>
      </c>
      <c r="AL30" s="33">
        <v>28339.613904124213</v>
      </c>
      <c r="AM30" s="33">
        <v>29416.86061967583</v>
      </c>
      <c r="AN30" s="33">
        <v>30982.130272101025</v>
      </c>
      <c r="AO30" s="33">
        <v>31870.218512344283</v>
      </c>
      <c r="AP30" s="3">
        <v>32969.073110788246</v>
      </c>
      <c r="AQ30" s="3">
        <v>35896.822503075062</v>
      </c>
      <c r="AR30" s="3">
        <v>38771.238062613367</v>
      </c>
      <c r="AS30" s="3">
        <v>40882.030179011985</v>
      </c>
      <c r="AT30" s="3">
        <v>42124.528706469166</v>
      </c>
      <c r="AU30" s="3">
        <v>41806.890395961673</v>
      </c>
      <c r="AV30" s="3">
        <v>41876.480225228028</v>
      </c>
      <c r="AW30" s="3">
        <v>43137.136953909503</v>
      </c>
      <c r="AX30" s="3">
        <v>43358.655652129652</v>
      </c>
      <c r="AY30" s="3">
        <v>43535.942352503494</v>
      </c>
      <c r="AZ30" s="3">
        <v>44199.503999306602</v>
      </c>
      <c r="BA30" s="3">
        <v>44463.637227819141</v>
      </c>
      <c r="BB30" s="3">
        <v>44449.070287339135</v>
      </c>
      <c r="BC30" s="3">
        <v>43998.7201547351</v>
      </c>
      <c r="BD30" s="3">
        <v>43551.211711735872</v>
      </c>
      <c r="BE30" s="3">
        <v>42950.873146447819</v>
      </c>
      <c r="BF30" s="3">
        <v>42790.737236608489</v>
      </c>
      <c r="BG30" s="3">
        <v>42913.807423775543</v>
      </c>
      <c r="BH30" s="3">
        <v>42868.9492048588</v>
      </c>
      <c r="BI30" s="3">
        <v>42161.32836547953</v>
      </c>
      <c r="BJ30" s="3">
        <v>41844.145780323983</v>
      </c>
      <c r="BK30" s="3">
        <v>42330.931313400521</v>
      </c>
    </row>
    <row r="31" spans="1:65" x14ac:dyDescent="0.3">
      <c r="A31" s="12" t="s">
        <v>26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>
        <v>1052.4927783736807</v>
      </c>
      <c r="M31" s="34">
        <v>1065.1920674568282</v>
      </c>
      <c r="N31" s="34">
        <v>1228.0911224504309</v>
      </c>
      <c r="O31" s="34">
        <v>1568.7420875741334</v>
      </c>
      <c r="P31" s="34">
        <v>2269.3659048306986</v>
      </c>
      <c r="Q31" s="34">
        <v>2564.9674650210909</v>
      </c>
      <c r="R31" s="34">
        <v>2850.5585480449781</v>
      </c>
      <c r="S31" s="34">
        <v>3304.9134247227898</v>
      </c>
      <c r="T31" s="34">
        <v>3854.1873551925069</v>
      </c>
      <c r="U31" s="34">
        <v>4861.3778641042927</v>
      </c>
      <c r="V31" s="34">
        <v>6055.8318070826544</v>
      </c>
      <c r="W31" s="34">
        <v>6801.9413742266679</v>
      </c>
      <c r="X31" s="34">
        <v>6991.5717212400532</v>
      </c>
      <c r="Y31" s="34">
        <v>6924.7088604366181</v>
      </c>
      <c r="Z31" s="34">
        <v>6966.2550015881661</v>
      </c>
      <c r="AA31" s="34">
        <v>7033.9689431861734</v>
      </c>
      <c r="AB31" s="34">
        <v>7057.1556008101934</v>
      </c>
      <c r="AC31" s="34">
        <v>7355.7770290407234</v>
      </c>
      <c r="AD31" s="34">
        <v>7691.4478753700314</v>
      </c>
      <c r="AE31" s="34">
        <v>8400.8240512347911</v>
      </c>
      <c r="AF31" s="34">
        <v>8942.3923728231366</v>
      </c>
      <c r="AG31" s="34">
        <v>9488.8246526191488</v>
      </c>
      <c r="AH31" s="33">
        <v>9965.7543872870738</v>
      </c>
      <c r="AI31" s="33">
        <v>10464.05562774676</v>
      </c>
      <c r="AJ31" s="33">
        <v>10993.478649624449</v>
      </c>
      <c r="AK31" s="33">
        <v>11567.066346160824</v>
      </c>
      <c r="AL31" s="33">
        <v>11894.66445760717</v>
      </c>
      <c r="AM31" s="33">
        <v>12165.812592435812</v>
      </c>
      <c r="AN31" s="33">
        <v>12341.035946731747</v>
      </c>
      <c r="AO31" s="33">
        <v>12460.197429698421</v>
      </c>
      <c r="AP31" s="3">
        <v>12822.498682824164</v>
      </c>
      <c r="AQ31" s="3">
        <v>13502.320812822018</v>
      </c>
      <c r="AR31" s="3">
        <v>13525.231812830172</v>
      </c>
      <c r="AS31" s="3">
        <v>13952.960525400431</v>
      </c>
      <c r="AT31" s="3">
        <v>14204.113784139958</v>
      </c>
      <c r="AU31" s="3">
        <v>14514.175111077704</v>
      </c>
      <c r="AV31" s="3">
        <v>14755.627630728775</v>
      </c>
      <c r="AW31" s="3">
        <v>15201.403544354396</v>
      </c>
      <c r="AX31" s="3">
        <v>15307.832298979189</v>
      </c>
      <c r="AY31" s="3">
        <v>15221.603737854708</v>
      </c>
      <c r="AZ31" s="3">
        <v>15051.575176145812</v>
      </c>
      <c r="BA31" s="3">
        <v>15157.299121459817</v>
      </c>
      <c r="BB31" s="3">
        <v>15099.549769287281</v>
      </c>
      <c r="BC31" s="3">
        <v>15161.068054220848</v>
      </c>
      <c r="BD31" s="3">
        <v>15157.293937765075</v>
      </c>
      <c r="BE31" s="3">
        <v>15073.441163857406</v>
      </c>
      <c r="BF31" s="3">
        <v>14989.352612178191</v>
      </c>
      <c r="BG31" s="3">
        <v>14994.239216458553</v>
      </c>
      <c r="BH31" s="3">
        <v>15048.264343301578</v>
      </c>
      <c r="BI31" s="3">
        <v>15087.79140778048</v>
      </c>
      <c r="BJ31" s="3">
        <v>15091.059736266548</v>
      </c>
      <c r="BK31" s="3">
        <v>15163.495666514618</v>
      </c>
    </row>
    <row r="32" spans="1:65" x14ac:dyDescent="0.3">
      <c r="A32" s="12" t="s">
        <v>27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>
        <v>1527.0192065968479</v>
      </c>
      <c r="M32" s="34">
        <v>1529.2902034781182</v>
      </c>
      <c r="N32" s="34">
        <v>1649.9223928200199</v>
      </c>
      <c r="O32" s="34">
        <v>1954.4911275748548</v>
      </c>
      <c r="P32" s="34">
        <v>2498.6322921041337</v>
      </c>
      <c r="Q32" s="34">
        <v>2929.9820923217503</v>
      </c>
      <c r="R32" s="34">
        <v>3305.1100636298152</v>
      </c>
      <c r="S32" s="34">
        <v>3877.756618836981</v>
      </c>
      <c r="T32" s="34">
        <v>4605.9482693586169</v>
      </c>
      <c r="U32" s="34">
        <v>5825.8211966027038</v>
      </c>
      <c r="V32" s="34">
        <v>7044.5085417498121</v>
      </c>
      <c r="W32" s="34">
        <v>7804.1892597651386</v>
      </c>
      <c r="X32" s="34">
        <v>7950.9841218173369</v>
      </c>
      <c r="Y32" s="34">
        <v>8246.5651102766369</v>
      </c>
      <c r="Z32" s="34">
        <v>8354.8606785217871</v>
      </c>
      <c r="AA32" s="34">
        <v>8692.8149971584644</v>
      </c>
      <c r="AB32" s="34">
        <v>8837.1351042966817</v>
      </c>
      <c r="AC32" s="34">
        <v>9279.1576772418193</v>
      </c>
      <c r="AD32" s="34">
        <v>9817.9744405501278</v>
      </c>
      <c r="AE32" s="34">
        <v>10345.679253574255</v>
      </c>
      <c r="AF32" s="34">
        <v>10888.719280195923</v>
      </c>
      <c r="AG32" s="34">
        <v>11505.77146009786</v>
      </c>
      <c r="AH32" s="33">
        <v>11605.828082741064</v>
      </c>
      <c r="AI32" s="33">
        <v>11498.036299149804</v>
      </c>
      <c r="AJ32" s="33">
        <v>11636.18735251289</v>
      </c>
      <c r="AK32" s="33">
        <v>11801.074671209601</v>
      </c>
      <c r="AL32" s="33">
        <v>11852.373259938482</v>
      </c>
      <c r="AM32" s="33">
        <v>11867.238963360478</v>
      </c>
      <c r="AN32" s="33">
        <v>12094.8645752264</v>
      </c>
      <c r="AO32" s="33">
        <v>12216.327804424704</v>
      </c>
      <c r="AP32" s="3">
        <v>12521.565678327517</v>
      </c>
      <c r="AQ32" s="3">
        <v>12559.687801757571</v>
      </c>
      <c r="AR32" s="3">
        <v>12680.363831128192</v>
      </c>
      <c r="AS32" s="3">
        <v>12762.117316172584</v>
      </c>
      <c r="AT32" s="3">
        <v>12911.948824859081</v>
      </c>
      <c r="AU32" s="3">
        <v>12971.702321539309</v>
      </c>
      <c r="AV32" s="3">
        <v>13178.039580106037</v>
      </c>
      <c r="AW32" s="3">
        <v>13262.162888613757</v>
      </c>
      <c r="AX32" s="3">
        <v>13332.702773277902</v>
      </c>
      <c r="AY32" s="3">
        <v>13358.611249245399</v>
      </c>
      <c r="AZ32" s="3">
        <v>13317.825799214932</v>
      </c>
      <c r="BA32" s="3">
        <v>13305.348482736468</v>
      </c>
      <c r="BB32" s="3">
        <v>13224.860141900128</v>
      </c>
      <c r="BC32" s="3">
        <v>13140.051441291444</v>
      </c>
      <c r="BD32" s="3">
        <v>13108.477998814597</v>
      </c>
      <c r="BE32" s="3">
        <v>13117.848628769487</v>
      </c>
      <c r="BF32" s="3">
        <v>13131.867716589832</v>
      </c>
      <c r="BG32" s="3">
        <v>13178.895058351991</v>
      </c>
      <c r="BH32" s="3">
        <v>13185.835675043483</v>
      </c>
      <c r="BI32" s="3">
        <v>13278.738732776939</v>
      </c>
      <c r="BJ32" s="3">
        <v>13325.781530451695</v>
      </c>
      <c r="BK32" s="3">
        <v>13402.513728335447</v>
      </c>
    </row>
    <row r="33" spans="1:63" x14ac:dyDescent="0.3">
      <c r="A33" s="12" t="s">
        <v>28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>
        <v>1307.9351563881166</v>
      </c>
      <c r="M33" s="34">
        <v>1310.3038297651599</v>
      </c>
      <c r="N33" s="34">
        <v>1433.5355053334642</v>
      </c>
      <c r="O33" s="34">
        <v>1644.4862118086071</v>
      </c>
      <c r="P33" s="34">
        <v>1961.0384835589689</v>
      </c>
      <c r="Q33" s="34">
        <v>2164.3126926115074</v>
      </c>
      <c r="R33" s="34">
        <v>2359.1612182688759</v>
      </c>
      <c r="S33" s="34">
        <v>2853.6408847376515</v>
      </c>
      <c r="T33" s="34">
        <v>3469.4200204412418</v>
      </c>
      <c r="U33" s="34">
        <v>4385.1028258493607</v>
      </c>
      <c r="V33" s="34">
        <v>5502.6998904186066</v>
      </c>
      <c r="W33" s="34">
        <v>6094.5718194513011</v>
      </c>
      <c r="X33" s="34">
        <v>6214.3978891084207</v>
      </c>
      <c r="Y33" s="34">
        <v>6215.7057716901727</v>
      </c>
      <c r="Z33" s="34">
        <v>6212.0342715573433</v>
      </c>
      <c r="AA33" s="34">
        <v>6341.1083316526447</v>
      </c>
      <c r="AB33" s="34">
        <v>6297.0329136526234</v>
      </c>
      <c r="AC33" s="34">
        <v>6533.7593942360627</v>
      </c>
      <c r="AD33" s="34">
        <v>6857.435802429286</v>
      </c>
      <c r="AE33" s="34">
        <v>7165.3353067259031</v>
      </c>
      <c r="AF33" s="34">
        <v>7315.5686825347402</v>
      </c>
      <c r="AG33" s="34">
        <v>7546.2156497372061</v>
      </c>
      <c r="AH33" s="33">
        <v>7720.9495165193493</v>
      </c>
      <c r="AI33" s="33">
        <v>7889.8013880377966</v>
      </c>
      <c r="AJ33" s="33">
        <v>8042.204413469769</v>
      </c>
      <c r="AK33" s="33">
        <v>8373.7270409847879</v>
      </c>
      <c r="AL33" s="33">
        <v>8540.7852982644818</v>
      </c>
      <c r="AM33" s="33">
        <v>8571.2275114167187</v>
      </c>
      <c r="AN33" s="33">
        <v>8632.0722639807609</v>
      </c>
      <c r="AO33" s="33">
        <v>8676.0280905905838</v>
      </c>
      <c r="AP33" s="3">
        <v>8733.9117973570665</v>
      </c>
      <c r="AQ33" s="3">
        <v>8702.5526784924732</v>
      </c>
      <c r="AR33" s="3">
        <v>8714.4264368392523</v>
      </c>
      <c r="AS33" s="3">
        <v>8706.1395349119648</v>
      </c>
      <c r="AT33" s="3">
        <v>8665.9889912507424</v>
      </c>
      <c r="AU33" s="3">
        <v>8630.5366532713215</v>
      </c>
      <c r="AV33" s="3">
        <v>8671.3427667535325</v>
      </c>
      <c r="AW33" s="3">
        <v>8702.9702005801082</v>
      </c>
      <c r="AX33" s="3">
        <v>8678.8308246776414</v>
      </c>
      <c r="AY33" s="3">
        <v>8637.4472845041855</v>
      </c>
      <c r="AZ33" s="3">
        <v>8545.7793307763404</v>
      </c>
      <c r="BA33" s="3">
        <v>8531.9992081152595</v>
      </c>
      <c r="BB33" s="3">
        <v>8495.5196698712571</v>
      </c>
      <c r="BC33" s="3">
        <v>8472.4276800582647</v>
      </c>
      <c r="BD33" s="3">
        <v>8488.4852743049323</v>
      </c>
      <c r="BE33" s="3">
        <v>8511.1748916518445</v>
      </c>
      <c r="BF33" s="3">
        <v>8538.4232489137557</v>
      </c>
      <c r="BG33" s="3">
        <v>8595.7532055390693</v>
      </c>
      <c r="BH33" s="3">
        <v>8637.4870990625786</v>
      </c>
      <c r="BI33" s="3">
        <v>8656.7631675007851</v>
      </c>
      <c r="BJ33" s="3">
        <v>8710.6068309745424</v>
      </c>
      <c r="BK33" s="3">
        <v>8776.9367926407904</v>
      </c>
    </row>
    <row r="34" spans="1:63" x14ac:dyDescent="0.3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</row>
    <row r="35" spans="1:63" x14ac:dyDescent="0.3">
      <c r="A35" s="24" t="s">
        <v>20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</row>
    <row r="36" spans="1:63" x14ac:dyDescent="0.3">
      <c r="A36" s="23" t="s">
        <v>0</v>
      </c>
      <c r="B36" s="36"/>
      <c r="C36" s="36">
        <f t="shared" ref="C36:AH36" si="6">C6*100/B6-100</f>
        <v>-0.91324200913241782</v>
      </c>
      <c r="D36" s="36">
        <f t="shared" si="6"/>
        <v>-1.6897081413210628</v>
      </c>
      <c r="E36" s="36">
        <f t="shared" si="6"/>
        <v>7.0312500000000142</v>
      </c>
      <c r="F36" s="36">
        <f t="shared" si="6"/>
        <v>1.3138686131386805</v>
      </c>
      <c r="G36" s="36">
        <f t="shared" si="6"/>
        <v>4.4668587896253626</v>
      </c>
      <c r="H36" s="36">
        <f t="shared" si="6"/>
        <v>12.137931034482747</v>
      </c>
      <c r="I36" s="36">
        <f t="shared" si="6"/>
        <v>17.097170971709701</v>
      </c>
      <c r="J36" s="36">
        <f t="shared" si="6"/>
        <v>7.3529411764706225</v>
      </c>
      <c r="K36" s="36">
        <f t="shared" si="6"/>
        <v>0.29354207436395541</v>
      </c>
      <c r="L36" s="36">
        <f t="shared" si="6"/>
        <v>-4.8780487804877737</v>
      </c>
      <c r="M36" s="36">
        <f t="shared" si="6"/>
        <v>-0.92307692307690559</v>
      </c>
      <c r="N36" s="36">
        <f t="shared" si="6"/>
        <v>2.5879917184264798</v>
      </c>
      <c r="O36" s="36">
        <f t="shared" si="6"/>
        <v>14.228052472250269</v>
      </c>
      <c r="P36" s="36">
        <f t="shared" si="6"/>
        <v>23.586572438162577</v>
      </c>
      <c r="Q36" s="36">
        <f t="shared" si="6"/>
        <v>19.513938527519642</v>
      </c>
      <c r="R36" s="36">
        <f t="shared" si="6"/>
        <v>17.88277511961725</v>
      </c>
      <c r="S36" s="36">
        <f t="shared" si="6"/>
        <v>13.039066463723955</v>
      </c>
      <c r="T36" s="36">
        <f t="shared" si="6"/>
        <v>17.953321364452449</v>
      </c>
      <c r="U36" s="36">
        <f t="shared" si="6"/>
        <v>23.51598173515977</v>
      </c>
      <c r="V36" s="36">
        <f t="shared" si="6"/>
        <v>22.520024645717825</v>
      </c>
      <c r="W36" s="36">
        <f t="shared" si="6"/>
        <v>5.2552175006286035</v>
      </c>
      <c r="X36" s="36">
        <f t="shared" si="6"/>
        <v>-10.559006211180133</v>
      </c>
      <c r="Y36" s="36">
        <f t="shared" si="6"/>
        <v>-6.964285714285694</v>
      </c>
      <c r="Z36" s="36">
        <f t="shared" si="6"/>
        <v>1.8980592876946218</v>
      </c>
      <c r="AA36" s="36">
        <f t="shared" si="6"/>
        <v>2.0719966513185142</v>
      </c>
      <c r="AB36" s="36">
        <f t="shared" si="6"/>
        <v>0.45109698585198998</v>
      </c>
      <c r="AC36" s="36">
        <f t="shared" si="6"/>
        <v>5.2459685650132855</v>
      </c>
      <c r="AD36" s="36">
        <f t="shared" si="6"/>
        <v>3.0062063615205545</v>
      </c>
      <c r="AE36" s="36">
        <f t="shared" si="6"/>
        <v>6.7783844850310686</v>
      </c>
      <c r="AF36" s="36">
        <f t="shared" si="6"/>
        <v>4.1262563921706885</v>
      </c>
      <c r="AG36" s="36">
        <f t="shared" si="6"/>
        <v>0.18628281117698009</v>
      </c>
      <c r="AH36" s="36">
        <f t="shared" si="6"/>
        <v>-4.0567951318458455</v>
      </c>
      <c r="AI36" s="36">
        <f t="shared" ref="AI36:BH36" si="7">AI6*100/AH6-100</f>
        <v>3.9579221528653505</v>
      </c>
      <c r="AJ36" s="36">
        <f t="shared" si="7"/>
        <v>3.0058969048516815</v>
      </c>
      <c r="AK36" s="36">
        <f t="shared" si="7"/>
        <v>4.1531895753622479</v>
      </c>
      <c r="AL36" s="36">
        <f t="shared" si="7"/>
        <v>1.4900573614610408</v>
      </c>
      <c r="AM36" s="36">
        <f t="shared" si="7"/>
        <v>2.9041581477492429</v>
      </c>
      <c r="AN36" s="36">
        <f t="shared" si="7"/>
        <v>3.9328622235423438</v>
      </c>
      <c r="AO36" s="36">
        <f t="shared" si="7"/>
        <v>2.6628344464337488</v>
      </c>
      <c r="AP36" s="4">
        <f t="shared" si="7"/>
        <v>1.9549210643945258</v>
      </c>
      <c r="AQ36" s="4">
        <f t="shared" si="7"/>
        <v>3.3168833523970278</v>
      </c>
      <c r="AR36" s="4">
        <f t="shared" si="7"/>
        <v>2.915147213053416</v>
      </c>
      <c r="AS36" s="4">
        <f t="shared" si="7"/>
        <v>3.2008342432631594</v>
      </c>
      <c r="AT36" s="4">
        <f t="shared" si="7"/>
        <v>2.8429218477256626</v>
      </c>
      <c r="AU36" s="4">
        <f t="shared" si="7"/>
        <v>3.367955065976048</v>
      </c>
      <c r="AV36" s="4">
        <f t="shared" si="7"/>
        <v>2.5684869671265034</v>
      </c>
      <c r="AW36" s="4">
        <f t="shared" si="7"/>
        <v>2.7329708021123054</v>
      </c>
      <c r="AX36" s="4">
        <f t="shared" si="7"/>
        <v>3.011340431197894</v>
      </c>
      <c r="AY36" s="4">
        <f t="shared" si="7"/>
        <v>2.1195264908826914</v>
      </c>
      <c r="AZ36" s="4">
        <f t="shared" si="7"/>
        <v>3.3224444721048485</v>
      </c>
      <c r="BA36" s="4">
        <f t="shared" si="7"/>
        <v>2.0620767482305951</v>
      </c>
      <c r="BB36" s="4">
        <f t="shared" si="7"/>
        <v>2.2243594332603038</v>
      </c>
      <c r="BC36" s="4">
        <f t="shared" si="7"/>
        <v>1.2303672132137109</v>
      </c>
      <c r="BD36" s="4">
        <f t="shared" si="7"/>
        <v>1.1681564677273855</v>
      </c>
      <c r="BE36" s="4">
        <f t="shared" si="7"/>
        <v>0.62351706173471655</v>
      </c>
      <c r="BF36" s="4">
        <f t="shared" si="7"/>
        <v>1.4624598583084492</v>
      </c>
      <c r="BG36" s="4">
        <f t="shared" si="7"/>
        <v>1.3876303133939984</v>
      </c>
      <c r="BH36" s="4">
        <f t="shared" si="7"/>
        <v>1.8303117904273734</v>
      </c>
      <c r="BI36" s="4">
        <f t="shared" ref="BI36:BK55" si="8">BI6*100/BH6-100</f>
        <v>1.4647799006088889</v>
      </c>
      <c r="BJ36" s="4">
        <f t="shared" si="8"/>
        <v>0.37814276958306436</v>
      </c>
      <c r="BK36" s="4">
        <f t="shared" si="8"/>
        <v>2.1201264489753129</v>
      </c>
    </row>
    <row r="37" spans="1:63" x14ac:dyDescent="0.3">
      <c r="A37" s="23" t="s">
        <v>1</v>
      </c>
      <c r="B37" s="36"/>
      <c r="C37" s="36">
        <f t="shared" ref="C37:AH37" si="9">C7*100/B7-100</f>
        <v>-2.9069767441860677</v>
      </c>
      <c r="D37" s="36">
        <f t="shared" si="9"/>
        <v>-1.7964071856287376</v>
      </c>
      <c r="E37" s="36">
        <f t="shared" si="9"/>
        <v>21.036585365853682</v>
      </c>
      <c r="F37" s="36">
        <f t="shared" si="9"/>
        <v>1.763224181360215</v>
      </c>
      <c r="G37" s="36">
        <f t="shared" si="9"/>
        <v>5.940594059405953</v>
      </c>
      <c r="H37" s="36">
        <f t="shared" si="9"/>
        <v>3.0373831775700779</v>
      </c>
      <c r="I37" s="36">
        <f t="shared" si="9"/>
        <v>-1.5873015873015817</v>
      </c>
      <c r="J37" s="36">
        <f t="shared" si="9"/>
        <v>7.8341013824885124</v>
      </c>
      <c r="K37" s="36">
        <f t="shared" si="9"/>
        <v>0</v>
      </c>
      <c r="L37" s="36">
        <f t="shared" si="9"/>
        <v>-2.9914529914529737</v>
      </c>
      <c r="M37" s="36">
        <f t="shared" si="9"/>
        <v>0</v>
      </c>
      <c r="N37" s="36">
        <f t="shared" si="9"/>
        <v>2.4229074889868087</v>
      </c>
      <c r="O37" s="36">
        <f t="shared" si="9"/>
        <v>7.3118279569892053</v>
      </c>
      <c r="P37" s="36">
        <f t="shared" si="9"/>
        <v>9.2184368737475211</v>
      </c>
      <c r="Q37" s="36">
        <f t="shared" si="9"/>
        <v>13.761467889908246</v>
      </c>
      <c r="R37" s="36">
        <f t="shared" si="9"/>
        <v>10.80645161290326</v>
      </c>
      <c r="S37" s="36">
        <f t="shared" si="9"/>
        <v>8.2969432314410625</v>
      </c>
      <c r="T37" s="36">
        <f t="shared" si="9"/>
        <v>11.155913978494652</v>
      </c>
      <c r="U37" s="36">
        <f t="shared" si="9"/>
        <v>25.513905683192249</v>
      </c>
      <c r="V37" s="36">
        <f t="shared" si="9"/>
        <v>29.961464354527976</v>
      </c>
      <c r="W37" s="36">
        <f t="shared" si="9"/>
        <v>9.9332839140104028</v>
      </c>
      <c r="X37" s="36">
        <f t="shared" si="9"/>
        <v>0</v>
      </c>
      <c r="Y37" s="36">
        <f t="shared" si="9"/>
        <v>-4.7732696897374751</v>
      </c>
      <c r="Z37" s="36">
        <f t="shared" si="9"/>
        <v>0</v>
      </c>
      <c r="AA37" s="36">
        <f t="shared" si="9"/>
        <v>5.4511278195488444</v>
      </c>
      <c r="AB37" s="36">
        <f t="shared" si="9"/>
        <v>0</v>
      </c>
      <c r="AC37" s="36">
        <f t="shared" si="9"/>
        <v>6.7142008318478901</v>
      </c>
      <c r="AD37" s="36">
        <f t="shared" si="9"/>
        <v>0</v>
      </c>
      <c r="AE37" s="36">
        <f t="shared" si="9"/>
        <v>10.022271714922041</v>
      </c>
      <c r="AF37" s="36">
        <f t="shared" si="9"/>
        <v>10.020242914979733</v>
      </c>
      <c r="AG37" s="36">
        <f t="shared" si="9"/>
        <v>0</v>
      </c>
      <c r="AH37" s="36">
        <f t="shared" si="9"/>
        <v>-3.9558417663293284</v>
      </c>
      <c r="AI37" s="36">
        <f t="shared" ref="AI37:BH37" si="10">AI7*100/AH7-100</f>
        <v>3.5328312692398356</v>
      </c>
      <c r="AJ37" s="36">
        <f t="shared" si="10"/>
        <v>2.4276582445119459</v>
      </c>
      <c r="AK37" s="36">
        <f t="shared" si="10"/>
        <v>0.42192476060229467</v>
      </c>
      <c r="AL37" s="36">
        <f t="shared" si="10"/>
        <v>0.40024266214135196</v>
      </c>
      <c r="AM37" s="36">
        <f t="shared" si="10"/>
        <v>0.46119277509880874</v>
      </c>
      <c r="AN37" s="36">
        <f t="shared" si="10"/>
        <v>3.8979341649754531</v>
      </c>
      <c r="AO37" s="36">
        <f t="shared" si="10"/>
        <v>3.4832134147319209</v>
      </c>
      <c r="AP37" s="4">
        <f t="shared" si="10"/>
        <v>2.0395835204880086</v>
      </c>
      <c r="AQ37" s="4">
        <f t="shared" si="10"/>
        <v>3.1915977789001886</v>
      </c>
      <c r="AR37" s="4">
        <f t="shared" si="10"/>
        <v>1.6542973388163773</v>
      </c>
      <c r="AS37" s="4">
        <f t="shared" si="10"/>
        <v>1.7657346926776256</v>
      </c>
      <c r="AT37" s="4">
        <f t="shared" si="10"/>
        <v>2.7375471650854166</v>
      </c>
      <c r="AU37" s="4">
        <f t="shared" si="10"/>
        <v>2.1402658327987893</v>
      </c>
      <c r="AV37" s="4">
        <f t="shared" si="10"/>
        <v>2.0950140724778379</v>
      </c>
      <c r="AW37" s="4">
        <f t="shared" si="10"/>
        <v>4.6577924751014024</v>
      </c>
      <c r="AX37" s="4">
        <f t="shared" si="10"/>
        <v>1.0163663277266153</v>
      </c>
      <c r="AY37" s="4">
        <f t="shared" si="10"/>
        <v>0.62422433771342867</v>
      </c>
      <c r="AZ37" s="4">
        <f t="shared" si="10"/>
        <v>2.8321247697388969</v>
      </c>
      <c r="BA37" s="4">
        <f t="shared" si="10"/>
        <v>1.0255670337415665</v>
      </c>
      <c r="BB37" s="4">
        <f t="shared" si="10"/>
        <v>0.91927236202718632</v>
      </c>
      <c r="BC37" s="4">
        <f t="shared" si="10"/>
        <v>-0.65192844738932365</v>
      </c>
      <c r="BD37" s="4">
        <f t="shared" si="10"/>
        <v>1.5000000000000426</v>
      </c>
      <c r="BE37" s="4">
        <f t="shared" si="10"/>
        <v>9.9999999999909051E-2</v>
      </c>
      <c r="BF37" s="4">
        <f t="shared" si="10"/>
        <v>2.0257851160015861</v>
      </c>
      <c r="BG37" s="4">
        <f t="shared" si="10"/>
        <v>1.0259315314831667</v>
      </c>
      <c r="BH37" s="4">
        <f t="shared" si="10"/>
        <v>1.5857679230224306</v>
      </c>
      <c r="BI37" s="4">
        <f t="shared" si="8"/>
        <v>1.6019464111104185</v>
      </c>
      <c r="BJ37" s="4">
        <f t="shared" si="8"/>
        <v>1.3021523509245156</v>
      </c>
      <c r="BK37" s="4">
        <f t="shared" si="8"/>
        <v>1.9999999999998437</v>
      </c>
    </row>
    <row r="38" spans="1:63" x14ac:dyDescent="0.3">
      <c r="A38" s="23" t="s">
        <v>2</v>
      </c>
      <c r="B38" s="36"/>
      <c r="C38" s="36">
        <f t="shared" ref="C38:AH38" si="11">C8*100/B8-100</f>
        <v>0</v>
      </c>
      <c r="D38" s="36">
        <f t="shared" si="11"/>
        <v>0.38022813688208146</v>
      </c>
      <c r="E38" s="36">
        <f t="shared" si="11"/>
        <v>23.611111111111128</v>
      </c>
      <c r="F38" s="36">
        <f t="shared" si="11"/>
        <v>0.71501532175687998</v>
      </c>
      <c r="G38" s="36">
        <f t="shared" si="11"/>
        <v>7.8093306288032096</v>
      </c>
      <c r="H38" s="36">
        <f t="shared" si="11"/>
        <v>9.971777986829764</v>
      </c>
      <c r="I38" s="36">
        <f t="shared" si="11"/>
        <v>5.3036783575705471</v>
      </c>
      <c r="J38" s="36">
        <f t="shared" si="11"/>
        <v>11.941510966693741</v>
      </c>
      <c r="K38" s="36">
        <f t="shared" si="11"/>
        <v>7.2568940493496825E-2</v>
      </c>
      <c r="L38" s="36">
        <f t="shared" si="11"/>
        <v>-8.1943437273386763</v>
      </c>
      <c r="M38" s="36">
        <f t="shared" si="11"/>
        <v>-3.8704581358609715</v>
      </c>
      <c r="N38" s="36">
        <f t="shared" si="11"/>
        <v>11.832374691865255</v>
      </c>
      <c r="O38" s="36">
        <f t="shared" si="11"/>
        <v>28.141072740631898</v>
      </c>
      <c r="P38" s="36">
        <f t="shared" si="11"/>
        <v>28.956422018348604</v>
      </c>
      <c r="Q38" s="36">
        <f t="shared" si="11"/>
        <v>23.832814584259694</v>
      </c>
      <c r="R38" s="36">
        <f t="shared" si="11"/>
        <v>38.743267504488358</v>
      </c>
      <c r="S38" s="36">
        <f t="shared" si="11"/>
        <v>17.106625258799156</v>
      </c>
      <c r="T38" s="36">
        <f t="shared" si="11"/>
        <v>21.303867403314953</v>
      </c>
      <c r="U38" s="36">
        <f t="shared" si="11"/>
        <v>34.104572781927459</v>
      </c>
      <c r="V38" s="36">
        <f t="shared" si="11"/>
        <v>34.709957886156758</v>
      </c>
      <c r="W38" s="36">
        <f t="shared" si="11"/>
        <v>10.155304558289671</v>
      </c>
      <c r="X38" s="36">
        <f t="shared" si="11"/>
        <v>-4.7056780691092541</v>
      </c>
      <c r="Y38" s="36">
        <f t="shared" si="11"/>
        <v>-0.70153061224489477</v>
      </c>
      <c r="Z38" s="36">
        <f t="shared" si="11"/>
        <v>-2.4864666483163376</v>
      </c>
      <c r="AA38" s="36">
        <f t="shared" si="11"/>
        <v>-0.4610462928114174</v>
      </c>
      <c r="AB38" s="36">
        <f t="shared" si="11"/>
        <v>3.0910293978636787</v>
      </c>
      <c r="AC38" s="36">
        <f t="shared" si="11"/>
        <v>7.2803961122317844</v>
      </c>
      <c r="AD38" s="36">
        <f t="shared" si="11"/>
        <v>7</v>
      </c>
      <c r="AE38" s="36">
        <f t="shared" si="11"/>
        <v>10.527997443885269</v>
      </c>
      <c r="AF38" s="36">
        <f t="shared" si="11"/>
        <v>6.5982510659825238</v>
      </c>
      <c r="AG38" s="36">
        <f t="shared" si="11"/>
        <v>5.0169491525423666</v>
      </c>
      <c r="AH38" s="36">
        <f t="shared" si="11"/>
        <v>-3.3118140735958406</v>
      </c>
      <c r="AI38" s="36">
        <f t="shared" ref="AI38:BH38" si="12">AI8*100/AH8-100</f>
        <v>6.8576106106511077</v>
      </c>
      <c r="AJ38" s="36">
        <f t="shared" si="12"/>
        <v>6.1937744224894544</v>
      </c>
      <c r="AK38" s="36">
        <f t="shared" si="12"/>
        <v>11.149881183973818</v>
      </c>
      <c r="AL38" s="36">
        <f t="shared" si="12"/>
        <v>0.72683327285201926</v>
      </c>
      <c r="AM38" s="36">
        <f t="shared" si="12"/>
        <v>6.7060675492372752</v>
      </c>
      <c r="AN38" s="36">
        <f t="shared" si="12"/>
        <v>5.2254631946807848</v>
      </c>
      <c r="AO38" s="36">
        <f t="shared" si="12"/>
        <v>4.3446062256485334</v>
      </c>
      <c r="AP38" s="4">
        <f t="shared" si="12"/>
        <v>26.566877196779672</v>
      </c>
      <c r="AQ38" s="4">
        <f t="shared" si="12"/>
        <v>7.0636237536631938</v>
      </c>
      <c r="AR38" s="4">
        <f t="shared" si="12"/>
        <v>6.7598445623752212</v>
      </c>
      <c r="AS38" s="4">
        <f t="shared" si="12"/>
        <v>6.896154882584284</v>
      </c>
      <c r="AT38" s="4">
        <f t="shared" si="12"/>
        <v>5.393077029971451</v>
      </c>
      <c r="AU38" s="4">
        <f t="shared" si="12"/>
        <v>0.60686308531903421</v>
      </c>
      <c r="AV38" s="4">
        <f t="shared" si="12"/>
        <v>1.2619381684158668</v>
      </c>
      <c r="AW38" s="4">
        <f t="shared" si="12"/>
        <v>1.5930047343573221</v>
      </c>
      <c r="AX38" s="4">
        <f t="shared" si="12"/>
        <v>3.1002347704158097</v>
      </c>
      <c r="AY38" s="4">
        <f t="shared" si="12"/>
        <v>-7.6195293940244824E-2</v>
      </c>
      <c r="AZ38" s="4">
        <f t="shared" si="12"/>
        <v>1.289895643097708</v>
      </c>
      <c r="BA38" s="4">
        <f t="shared" si="12"/>
        <v>0.53991712712587514</v>
      </c>
      <c r="BB38" s="4">
        <f t="shared" si="12"/>
        <v>-1.4941068310945695</v>
      </c>
      <c r="BC38" s="4">
        <f t="shared" si="12"/>
        <v>-0.18702925721970587</v>
      </c>
      <c r="BD38" s="4">
        <f t="shared" si="12"/>
        <v>-1.7564767180913918</v>
      </c>
      <c r="BE38" s="4">
        <f t="shared" si="12"/>
        <v>-2.7950704189616289</v>
      </c>
      <c r="BF38" s="4">
        <f t="shared" si="12"/>
        <v>-0.83575595888112275</v>
      </c>
      <c r="BG38" s="4">
        <f t="shared" si="12"/>
        <v>-1.0904760504918301</v>
      </c>
      <c r="BH38" s="4">
        <f t="shared" si="12"/>
        <v>-4.7614302500619488E-2</v>
      </c>
      <c r="BI38" s="4">
        <f t="shared" si="8"/>
        <v>-0.17053682686656657</v>
      </c>
      <c r="BJ38" s="4">
        <f t="shared" si="8"/>
        <v>0.48703987174336305</v>
      </c>
      <c r="BK38" s="4">
        <f t="shared" si="8"/>
        <v>1.94321977790473</v>
      </c>
    </row>
    <row r="39" spans="1:63" x14ac:dyDescent="0.3">
      <c r="A39" s="23" t="s">
        <v>3</v>
      </c>
      <c r="B39" s="36"/>
      <c r="C39" s="36">
        <f t="shared" ref="C39:AH39" si="13">C9*100/B9-100</f>
        <v>-1.3245033112582689</v>
      </c>
      <c r="D39" s="36">
        <f t="shared" si="13"/>
        <v>0.4474272930648624</v>
      </c>
      <c r="E39" s="36">
        <f t="shared" si="13"/>
        <v>-21.158129175946556</v>
      </c>
      <c r="F39" s="36">
        <f t="shared" si="13"/>
        <v>8.757062146892622</v>
      </c>
      <c r="G39" s="36">
        <f t="shared" si="13"/>
        <v>4.9350649350649292</v>
      </c>
      <c r="H39" s="36">
        <f t="shared" si="13"/>
        <v>5.1980198019801804</v>
      </c>
      <c r="I39" s="36">
        <f t="shared" si="13"/>
        <v>14.823529411764682</v>
      </c>
      <c r="J39" s="36">
        <f t="shared" si="13"/>
        <v>1.8442622950819612</v>
      </c>
      <c r="K39" s="36">
        <f t="shared" si="13"/>
        <v>-0.60362173038230083</v>
      </c>
      <c r="L39" s="36">
        <f t="shared" si="13"/>
        <v>-8.9068825910931082</v>
      </c>
      <c r="M39" s="36">
        <f t="shared" si="13"/>
        <v>2.0000000000000142</v>
      </c>
      <c r="N39" s="36">
        <f t="shared" si="13"/>
        <v>6.7538126361655628</v>
      </c>
      <c r="O39" s="36">
        <f t="shared" si="13"/>
        <v>20.408163265306129</v>
      </c>
      <c r="P39" s="36">
        <f t="shared" si="13"/>
        <v>17.457627118644083</v>
      </c>
      <c r="Q39" s="36">
        <f t="shared" si="13"/>
        <v>19.480519480519462</v>
      </c>
      <c r="R39" s="36">
        <f t="shared" si="13"/>
        <v>26.086956521739168</v>
      </c>
      <c r="S39" s="36">
        <f t="shared" si="13"/>
        <v>5.5555555555555856</v>
      </c>
      <c r="T39" s="36">
        <f t="shared" si="13"/>
        <v>33.938294010889251</v>
      </c>
      <c r="U39" s="36">
        <f t="shared" si="13"/>
        <v>15.176151761517602</v>
      </c>
      <c r="V39" s="36">
        <f t="shared" si="13"/>
        <v>25.764705882352985</v>
      </c>
      <c r="W39" s="36">
        <f t="shared" si="13"/>
        <v>5.7998129092609503</v>
      </c>
      <c r="X39" s="36">
        <f t="shared" si="13"/>
        <v>-4.6643554995272325</v>
      </c>
      <c r="Y39" s="36">
        <f t="shared" si="13"/>
        <v>0</v>
      </c>
      <c r="Z39" s="36">
        <f t="shared" si="13"/>
        <v>-2.2148760330578483</v>
      </c>
      <c r="AA39" s="36">
        <f t="shared" si="13"/>
        <v>1.9945909398242208</v>
      </c>
      <c r="AB39" s="36">
        <f t="shared" si="13"/>
        <v>6.2645011600928342</v>
      </c>
      <c r="AC39" s="36">
        <f t="shared" si="13"/>
        <v>10.948222083593237</v>
      </c>
      <c r="AD39" s="36">
        <f t="shared" si="13"/>
        <v>5.0042170368287913</v>
      </c>
      <c r="AE39" s="36">
        <f t="shared" si="13"/>
        <v>7.6037483266399164</v>
      </c>
      <c r="AF39" s="36">
        <f t="shared" si="13"/>
        <v>6.7678526996765527</v>
      </c>
      <c r="AG39" s="36">
        <f t="shared" si="13"/>
        <v>4.2414355628058473</v>
      </c>
      <c r="AH39" s="36">
        <f t="shared" si="13"/>
        <v>-3.0851777330650521</v>
      </c>
      <c r="AI39" s="36">
        <f t="shared" ref="AI39:BH39" si="14">AI9*100/AH9-100</f>
        <v>-0.10547623083830615</v>
      </c>
      <c r="AJ39" s="36">
        <f t="shared" si="14"/>
        <v>1.2876757787100672</v>
      </c>
      <c r="AK39" s="36">
        <f t="shared" si="14"/>
        <v>5.3516617369940747</v>
      </c>
      <c r="AL39" s="36">
        <f t="shared" si="14"/>
        <v>4.2889446132078319</v>
      </c>
      <c r="AM39" s="36">
        <f t="shared" si="14"/>
        <v>-2.2449608796892875</v>
      </c>
      <c r="AN39" s="36">
        <f t="shared" si="14"/>
        <v>0.23309985359543361</v>
      </c>
      <c r="AO39" s="36">
        <f t="shared" si="14"/>
        <v>-5.1024450073555272</v>
      </c>
      <c r="AP39" s="4">
        <f t="shared" si="14"/>
        <v>-6.8972048989992203</v>
      </c>
      <c r="AQ39" s="4">
        <f t="shared" si="14"/>
        <v>2.6296509820777203</v>
      </c>
      <c r="AR39" s="4">
        <f t="shared" si="14"/>
        <v>4.0898768810552326</v>
      </c>
      <c r="AS39" s="4">
        <f t="shared" si="14"/>
        <v>5.6461241114212015</v>
      </c>
      <c r="AT39" s="4">
        <f t="shared" si="14"/>
        <v>-9.1327436218804792E-2</v>
      </c>
      <c r="AU39" s="4">
        <f t="shared" si="14"/>
        <v>1.1231119844205608</v>
      </c>
      <c r="AV39" s="4">
        <f t="shared" si="14"/>
        <v>2.4016188948983626</v>
      </c>
      <c r="AW39" s="4">
        <f t="shared" si="14"/>
        <v>3.8293508544674353</v>
      </c>
      <c r="AX39" s="4">
        <f t="shared" si="14"/>
        <v>-1.4263381148548433</v>
      </c>
      <c r="AY39" s="4">
        <f t="shared" si="14"/>
        <v>-1.369266272973988</v>
      </c>
      <c r="AZ39" s="4">
        <f t="shared" si="14"/>
        <v>-1.8819882123408718</v>
      </c>
      <c r="BA39" s="4">
        <f t="shared" si="14"/>
        <v>-0.44518003154242081</v>
      </c>
      <c r="BB39" s="4">
        <f t="shared" si="14"/>
        <v>-2.5468973391586331</v>
      </c>
      <c r="BC39" s="4">
        <f t="shared" si="14"/>
        <v>-2.8931036301101614</v>
      </c>
      <c r="BD39" s="4">
        <f t="shared" si="14"/>
        <v>3.9639578896074283</v>
      </c>
      <c r="BE39" s="4">
        <f t="shared" si="14"/>
        <v>0</v>
      </c>
      <c r="BF39" s="4">
        <f t="shared" si="14"/>
        <v>0.10024581242744546</v>
      </c>
      <c r="BG39" s="4">
        <f t="shared" si="14"/>
        <v>0</v>
      </c>
      <c r="BH39" s="4">
        <f t="shared" si="14"/>
        <v>0.71198468573795992</v>
      </c>
      <c r="BI39" s="4">
        <f t="shared" si="8"/>
        <v>3.5895200361068191E-2</v>
      </c>
      <c r="BJ39" s="4">
        <f t="shared" si="8"/>
        <v>0</v>
      </c>
      <c r="BK39" s="4">
        <f t="shared" si="8"/>
        <v>0.67542974285426283</v>
      </c>
    </row>
    <row r="40" spans="1:63" x14ac:dyDescent="0.3">
      <c r="A40" s="23" t="s">
        <v>4</v>
      </c>
      <c r="B40" s="36"/>
      <c r="C40" s="36">
        <f t="shared" ref="C40:AH40" si="15">C10*100/B10-100</f>
        <v>-2.9457364341085253</v>
      </c>
      <c r="D40" s="36">
        <f t="shared" si="15"/>
        <v>0.63897763578275146</v>
      </c>
      <c r="E40" s="36">
        <f t="shared" si="15"/>
        <v>22.539682539682545</v>
      </c>
      <c r="F40" s="36">
        <f t="shared" si="15"/>
        <v>23.704663212435221</v>
      </c>
      <c r="G40" s="36">
        <f t="shared" si="15"/>
        <v>7.643979057591622</v>
      </c>
      <c r="H40" s="36">
        <f t="shared" si="15"/>
        <v>7.3929961089493901</v>
      </c>
      <c r="I40" s="36">
        <f t="shared" si="15"/>
        <v>-5.5253623188405641</v>
      </c>
      <c r="J40" s="36">
        <f t="shared" si="15"/>
        <v>22.722914669223385</v>
      </c>
      <c r="K40" s="36">
        <f t="shared" si="15"/>
        <v>0.62500000000002842</v>
      </c>
      <c r="L40" s="36">
        <f t="shared" si="15"/>
        <v>-2.6397515527950333</v>
      </c>
      <c r="M40" s="36">
        <f t="shared" si="15"/>
        <v>0.87719298245613686</v>
      </c>
      <c r="N40" s="36">
        <f t="shared" si="15"/>
        <v>14.150197628458471</v>
      </c>
      <c r="O40" s="36">
        <f t="shared" si="15"/>
        <v>27.908587257617768</v>
      </c>
      <c r="P40" s="36">
        <f t="shared" si="15"/>
        <v>27.558202490525176</v>
      </c>
      <c r="Q40" s="36">
        <f t="shared" si="15"/>
        <v>19.906621392190146</v>
      </c>
      <c r="R40" s="36">
        <f t="shared" si="15"/>
        <v>24.530973451327398</v>
      </c>
      <c r="S40" s="36">
        <f t="shared" si="15"/>
        <v>19.727117680500257</v>
      </c>
      <c r="T40" s="36">
        <f t="shared" si="15"/>
        <v>25.617283950617306</v>
      </c>
      <c r="U40" s="36">
        <f t="shared" si="15"/>
        <v>27.499527499527517</v>
      </c>
      <c r="V40" s="36">
        <f t="shared" si="15"/>
        <v>23.035873109991115</v>
      </c>
      <c r="W40" s="36">
        <f t="shared" si="15"/>
        <v>5.1445783132530067</v>
      </c>
      <c r="X40" s="36">
        <f t="shared" si="15"/>
        <v>-10.997398091934087</v>
      </c>
      <c r="Y40" s="36">
        <f t="shared" si="15"/>
        <v>-3.3229389982459452</v>
      </c>
      <c r="Z40" s="36">
        <f t="shared" si="15"/>
        <v>-8.0637032557234534E-2</v>
      </c>
      <c r="AA40" s="36">
        <f t="shared" si="15"/>
        <v>1.2508826793100098</v>
      </c>
      <c r="AB40" s="36">
        <f t="shared" si="15"/>
        <v>-0.7173458204642742</v>
      </c>
      <c r="AC40" s="36">
        <f t="shared" si="15"/>
        <v>7.9779227295534412</v>
      </c>
      <c r="AD40" s="36">
        <f t="shared" si="15"/>
        <v>6.0130111524163539</v>
      </c>
      <c r="AE40" s="36">
        <f t="shared" si="15"/>
        <v>12.842991145787678</v>
      </c>
      <c r="AF40" s="36">
        <f t="shared" si="15"/>
        <v>7.1006836544437419</v>
      </c>
      <c r="AG40" s="36">
        <f t="shared" si="15"/>
        <v>2.7201508777020109</v>
      </c>
      <c r="AH40" s="36">
        <f t="shared" si="15"/>
        <v>-6.6944424828754876</v>
      </c>
      <c r="AI40" s="36">
        <f t="shared" ref="AI40:BH40" si="16">AI10*100/AH10-100</f>
        <v>6.5551647360576908</v>
      </c>
      <c r="AJ40" s="36">
        <f t="shared" si="16"/>
        <v>4.0204388095049808</v>
      </c>
      <c r="AK40" s="36">
        <f t="shared" si="16"/>
        <v>2.603212170977514</v>
      </c>
      <c r="AL40" s="36">
        <f t="shared" si="16"/>
        <v>4.2327249082110256</v>
      </c>
      <c r="AM40" s="36">
        <f t="shared" si="16"/>
        <v>6.7534223094630192</v>
      </c>
      <c r="AN40" s="36">
        <f t="shared" si="16"/>
        <v>6.514582680267651</v>
      </c>
      <c r="AO40" s="36">
        <f t="shared" si="16"/>
        <v>4.8822235146380564</v>
      </c>
      <c r="AP40" s="4">
        <f t="shared" si="16"/>
        <v>5.4866876121632373</v>
      </c>
      <c r="AQ40" s="4">
        <f t="shared" si="16"/>
        <v>13.28410575489039</v>
      </c>
      <c r="AR40" s="4">
        <f t="shared" si="16"/>
        <v>9.995539975398529</v>
      </c>
      <c r="AS40" s="4">
        <f t="shared" si="16"/>
        <v>3.0268171875687244</v>
      </c>
      <c r="AT40" s="4">
        <f t="shared" si="16"/>
        <v>2.9136109989304231</v>
      </c>
      <c r="AU40" s="4">
        <f t="shared" si="16"/>
        <v>-1.3969853116599467</v>
      </c>
      <c r="AV40" s="4">
        <f t="shared" si="16"/>
        <v>-1.1996389172619359</v>
      </c>
      <c r="AW40" s="4">
        <f t="shared" si="16"/>
        <v>3.6443737753973835</v>
      </c>
      <c r="AX40" s="4">
        <f t="shared" si="16"/>
        <v>0.30200710816440335</v>
      </c>
      <c r="AY40" s="4">
        <f t="shared" si="16"/>
        <v>-0.11712809547492498</v>
      </c>
      <c r="AZ40" s="4">
        <f t="shared" si="16"/>
        <v>3.6804407649783712</v>
      </c>
      <c r="BA40" s="4">
        <f t="shared" si="16"/>
        <v>-0.37790701644333069</v>
      </c>
      <c r="BB40" s="4">
        <f t="shared" si="16"/>
        <v>-1.467818678472554</v>
      </c>
      <c r="BC40" s="4">
        <f t="shared" si="16"/>
        <v>-2.5338517642759797</v>
      </c>
      <c r="BD40" s="4">
        <f t="shared" si="16"/>
        <v>-2.8647430800348843</v>
      </c>
      <c r="BE40" s="4">
        <f t="shared" si="16"/>
        <v>-3.4474919761579628</v>
      </c>
      <c r="BF40" s="4">
        <f t="shared" si="16"/>
        <v>-1.5503289152170083</v>
      </c>
      <c r="BG40" s="4">
        <f t="shared" si="16"/>
        <v>0.1085276580288479</v>
      </c>
      <c r="BH40" s="4">
        <f t="shared" si="16"/>
        <v>-0.99494696515111514</v>
      </c>
      <c r="BI40" s="4">
        <f t="shared" si="8"/>
        <v>-2.7870387344519543</v>
      </c>
      <c r="BJ40" s="4">
        <f t="shared" si="8"/>
        <v>-0.87351023281159712</v>
      </c>
      <c r="BK40" s="4">
        <f t="shared" si="8"/>
        <v>0.76456702011203959</v>
      </c>
    </row>
    <row r="41" spans="1:63" x14ac:dyDescent="0.3">
      <c r="A41" s="23" t="s">
        <v>5</v>
      </c>
      <c r="B41" s="36"/>
      <c r="C41" s="36">
        <f t="shared" ref="C41:AH41" si="17">C11*100/B11-100</f>
        <v>-3.4836065573770583</v>
      </c>
      <c r="D41" s="36">
        <f t="shared" si="17"/>
        <v>0</v>
      </c>
      <c r="E41" s="36">
        <f t="shared" si="17"/>
        <v>-1.0615711252653881</v>
      </c>
      <c r="F41" s="36">
        <f t="shared" si="17"/>
        <v>5.1502145922746649</v>
      </c>
      <c r="G41" s="36">
        <f t="shared" si="17"/>
        <v>3.8775510204081627</v>
      </c>
      <c r="H41" s="36">
        <f t="shared" si="17"/>
        <v>10.609037328094317</v>
      </c>
      <c r="I41" s="36">
        <f t="shared" si="17"/>
        <v>1.4209591474245116</v>
      </c>
      <c r="J41" s="36">
        <f t="shared" si="17"/>
        <v>12.25919439579684</v>
      </c>
      <c r="K41" s="36">
        <f t="shared" si="17"/>
        <v>0.62402496099846871</v>
      </c>
      <c r="L41" s="36">
        <f t="shared" si="17"/>
        <v>-0.4651162790698038</v>
      </c>
      <c r="M41" s="36">
        <f t="shared" si="17"/>
        <v>0</v>
      </c>
      <c r="N41" s="36">
        <f t="shared" si="17"/>
        <v>19.781931464174463</v>
      </c>
      <c r="O41" s="36">
        <f t="shared" si="17"/>
        <v>25.097529258777655</v>
      </c>
      <c r="P41" s="36">
        <f t="shared" si="17"/>
        <v>32.744282744282714</v>
      </c>
      <c r="Q41" s="36">
        <f t="shared" si="17"/>
        <v>18.480814408770556</v>
      </c>
      <c r="R41" s="36">
        <f t="shared" si="17"/>
        <v>19.299405155320571</v>
      </c>
      <c r="S41" s="36">
        <f t="shared" si="17"/>
        <v>22.382271468144026</v>
      </c>
      <c r="T41" s="36">
        <f t="shared" si="17"/>
        <v>28.519692168401974</v>
      </c>
      <c r="U41" s="36">
        <f t="shared" si="17"/>
        <v>24.480450862979936</v>
      </c>
      <c r="V41" s="36">
        <f t="shared" si="17"/>
        <v>23.967176004527445</v>
      </c>
      <c r="W41" s="36">
        <f t="shared" si="17"/>
        <v>5.364072129650765</v>
      </c>
      <c r="X41" s="36">
        <f t="shared" si="17"/>
        <v>-1.1966987620357799</v>
      </c>
      <c r="Y41" s="36">
        <f t="shared" si="17"/>
        <v>-0.6125574272588068</v>
      </c>
      <c r="Z41" s="36">
        <f t="shared" si="17"/>
        <v>1.2746883316991244</v>
      </c>
      <c r="AA41" s="36">
        <f t="shared" si="17"/>
        <v>1.576763485477187</v>
      </c>
      <c r="AB41" s="36">
        <f t="shared" si="17"/>
        <v>0.98039215686276293</v>
      </c>
      <c r="AC41" s="36">
        <f t="shared" si="17"/>
        <v>6.3915857605177706</v>
      </c>
      <c r="AD41" s="36">
        <f t="shared" si="17"/>
        <v>4.993662864385314</v>
      </c>
      <c r="AE41" s="36">
        <f t="shared" si="17"/>
        <v>4.6957991308546667</v>
      </c>
      <c r="AF41" s="36">
        <f t="shared" si="17"/>
        <v>4.4044736538682798</v>
      </c>
      <c r="AG41" s="36">
        <f t="shared" si="17"/>
        <v>2.7056874654887508</v>
      </c>
      <c r="AH41" s="36">
        <f t="shared" si="17"/>
        <v>-2.935483870967758</v>
      </c>
      <c r="AI41" s="36">
        <f t="shared" ref="AI41:BH41" si="18">AI11*100/AH11-100</f>
        <v>6.8578117195997379E-2</v>
      </c>
      <c r="AJ41" s="36">
        <f t="shared" si="18"/>
        <v>6.3421478260979853</v>
      </c>
      <c r="AK41" s="36">
        <f t="shared" si="18"/>
        <v>0.87530410024898231</v>
      </c>
      <c r="AL41" s="36">
        <f t="shared" si="18"/>
        <v>3.870076525395703</v>
      </c>
      <c r="AM41" s="36">
        <f t="shared" si="18"/>
        <v>6.1015821766208944</v>
      </c>
      <c r="AN41" s="36">
        <f t="shared" si="18"/>
        <v>5.1097083307137154</v>
      </c>
      <c r="AO41" s="36">
        <f t="shared" si="18"/>
        <v>4.5180384019070061</v>
      </c>
      <c r="AP41" s="4">
        <f t="shared" si="18"/>
        <v>6.3463308087722936</v>
      </c>
      <c r="AQ41" s="4">
        <f t="shared" si="18"/>
        <v>9.2878376274928911</v>
      </c>
      <c r="AR41" s="4">
        <f t="shared" si="18"/>
        <v>9.5066435780424001</v>
      </c>
      <c r="AS41" s="4">
        <f t="shared" si="18"/>
        <v>8.9834981493833226</v>
      </c>
      <c r="AT41" s="4">
        <f t="shared" si="18"/>
        <v>4.6085393480788355</v>
      </c>
      <c r="AU41" s="4">
        <f t="shared" si="18"/>
        <v>1.4011898810097136</v>
      </c>
      <c r="AV41" s="4">
        <f t="shared" si="18"/>
        <v>-0.54873060429527243</v>
      </c>
      <c r="AW41" s="4">
        <f t="shared" si="18"/>
        <v>3.4541808833332368</v>
      </c>
      <c r="AX41" s="4">
        <f t="shared" si="18"/>
        <v>0.13614430841853675</v>
      </c>
      <c r="AY41" s="4">
        <f t="shared" si="18"/>
        <v>0.81778987875772202</v>
      </c>
      <c r="AZ41" s="4">
        <f t="shared" si="18"/>
        <v>0.50635951295201664</v>
      </c>
      <c r="BA41" s="4">
        <f t="shared" si="18"/>
        <v>1.4118071614184089</v>
      </c>
      <c r="BB41" s="4">
        <f t="shared" si="18"/>
        <v>3.3025898636873166</v>
      </c>
      <c r="BC41" s="4">
        <f t="shared" si="18"/>
        <v>1.0868000803427691</v>
      </c>
      <c r="BD41" s="4">
        <f t="shared" si="18"/>
        <v>-4.8754148474387193</v>
      </c>
      <c r="BE41" s="4">
        <f t="shared" si="18"/>
        <v>1.8305528682084287</v>
      </c>
      <c r="BF41" s="4">
        <f t="shared" si="18"/>
        <v>3.7994501926184796</v>
      </c>
      <c r="BG41" s="4">
        <f t="shared" si="18"/>
        <v>2.4211191345964522</v>
      </c>
      <c r="BH41" s="4">
        <f t="shared" si="18"/>
        <v>0.19391784139070012</v>
      </c>
      <c r="BI41" s="4">
        <f t="shared" si="8"/>
        <v>-4.487287865244113</v>
      </c>
      <c r="BJ41" s="4">
        <f t="shared" si="8"/>
        <v>-3.7874381929484713</v>
      </c>
      <c r="BK41" s="4">
        <f t="shared" si="8"/>
        <v>2.8305121845409218</v>
      </c>
    </row>
    <row r="42" spans="1:63" x14ac:dyDescent="0.3">
      <c r="A42" s="23" t="s">
        <v>6</v>
      </c>
      <c r="B42" s="36"/>
      <c r="C42" s="36">
        <f t="shared" ref="C42:AH42" si="19">C12*100/B12-100</f>
        <v>-1.4992503748125756</v>
      </c>
      <c r="D42" s="36">
        <f t="shared" si="19"/>
        <v>-0.4566210045662018</v>
      </c>
      <c r="E42" s="36">
        <f t="shared" si="19"/>
        <v>30.581039755351725</v>
      </c>
      <c r="F42" s="36">
        <f t="shared" si="19"/>
        <v>0.35128805620607295</v>
      </c>
      <c r="G42" s="36">
        <f t="shared" si="19"/>
        <v>4.317386231038526</v>
      </c>
      <c r="H42" s="36">
        <f t="shared" si="19"/>
        <v>0.44742729306490503</v>
      </c>
      <c r="I42" s="36">
        <f t="shared" si="19"/>
        <v>-6.5701559020044584</v>
      </c>
      <c r="J42" s="36">
        <f t="shared" si="19"/>
        <v>7.6281287246722655</v>
      </c>
      <c r="K42" s="36">
        <f t="shared" si="19"/>
        <v>1.2181616832779554</v>
      </c>
      <c r="L42" s="36">
        <f t="shared" si="19"/>
        <v>2.0787746170678219</v>
      </c>
      <c r="M42" s="36">
        <f t="shared" si="19"/>
        <v>0.64308681672024193</v>
      </c>
      <c r="N42" s="36">
        <f t="shared" si="19"/>
        <v>4.0468583599573691</v>
      </c>
      <c r="O42" s="36">
        <f t="shared" si="19"/>
        <v>10.849539406345983</v>
      </c>
      <c r="P42" s="36">
        <f t="shared" si="19"/>
        <v>17.636195752539251</v>
      </c>
      <c r="Q42" s="36">
        <f t="shared" si="19"/>
        <v>22.762951334379906</v>
      </c>
      <c r="R42" s="36">
        <f t="shared" si="19"/>
        <v>9.0153452685421911</v>
      </c>
      <c r="S42" s="36">
        <f t="shared" si="19"/>
        <v>28.621700879765399</v>
      </c>
      <c r="T42" s="36">
        <f t="shared" si="19"/>
        <v>22.79981760145921</v>
      </c>
      <c r="U42" s="36">
        <f t="shared" si="19"/>
        <v>19.235053843297436</v>
      </c>
      <c r="V42" s="36">
        <f t="shared" si="19"/>
        <v>33.447524135783226</v>
      </c>
      <c r="W42" s="36">
        <f t="shared" si="19"/>
        <v>14.842473745624233</v>
      </c>
      <c r="X42" s="36">
        <f t="shared" si="19"/>
        <v>9.3708388814913519</v>
      </c>
      <c r="Y42" s="36">
        <f t="shared" si="19"/>
        <v>3.3632628214883482</v>
      </c>
      <c r="Z42" s="36">
        <f t="shared" si="19"/>
        <v>1.1631330977620848</v>
      </c>
      <c r="AA42" s="36">
        <f t="shared" si="19"/>
        <v>5.0647649541551516</v>
      </c>
      <c r="AB42" s="36">
        <f t="shared" si="19"/>
        <v>2.9366948330793861</v>
      </c>
      <c r="AC42" s="36">
        <f t="shared" si="19"/>
        <v>6.0691696945229268</v>
      </c>
      <c r="AD42" s="36">
        <f t="shared" si="19"/>
        <v>9.997462572951008</v>
      </c>
      <c r="AE42" s="36">
        <f t="shared" si="19"/>
        <v>7.5778546712802921</v>
      </c>
      <c r="AF42" s="36">
        <f t="shared" si="19"/>
        <v>14.774311139701936</v>
      </c>
      <c r="AG42" s="36">
        <f t="shared" si="19"/>
        <v>4.680056048575409</v>
      </c>
      <c r="AH42" s="36">
        <f t="shared" si="19"/>
        <v>3.810458682848477</v>
      </c>
      <c r="AI42" s="36">
        <f t="shared" ref="AI42:BH42" si="20">AI12*100/AH12-100</f>
        <v>4.6450871404615839</v>
      </c>
      <c r="AJ42" s="36">
        <f t="shared" si="20"/>
        <v>3.5672291721984379</v>
      </c>
      <c r="AK42" s="36">
        <f t="shared" si="20"/>
        <v>4.5289400942197062</v>
      </c>
      <c r="AL42" s="36">
        <f t="shared" si="20"/>
        <v>2.957528868745726</v>
      </c>
      <c r="AM42" s="36">
        <f t="shared" si="20"/>
        <v>4.5852166947760082</v>
      </c>
      <c r="AN42" s="36">
        <f t="shared" si="20"/>
        <v>7.0330883059757241</v>
      </c>
      <c r="AO42" s="36">
        <f t="shared" si="20"/>
        <v>5.3145412485198023</v>
      </c>
      <c r="AP42" s="4">
        <f t="shared" si="20"/>
        <v>3.5469189450121519</v>
      </c>
      <c r="AQ42" s="4">
        <f t="shared" si="20"/>
        <v>3.7482432938235917</v>
      </c>
      <c r="AR42" s="4">
        <f t="shared" si="20"/>
        <v>2.1011520114207229</v>
      </c>
      <c r="AS42" s="4">
        <f t="shared" si="20"/>
        <v>5.7105779233052232</v>
      </c>
      <c r="AT42" s="4">
        <f t="shared" si="20"/>
        <v>1.004903137224062</v>
      </c>
      <c r="AU42" s="4">
        <f t="shared" si="20"/>
        <v>2.9180317525400881</v>
      </c>
      <c r="AV42" s="4">
        <f t="shared" si="20"/>
        <v>3.9140282731671334</v>
      </c>
      <c r="AW42" s="4">
        <f t="shared" si="20"/>
        <v>4.0419468734535258</v>
      </c>
      <c r="AX42" s="4">
        <f t="shared" si="20"/>
        <v>4.1699254247043029</v>
      </c>
      <c r="AY42" s="4">
        <f t="shared" si="20"/>
        <v>3.1858376126986485</v>
      </c>
      <c r="AZ42" s="4">
        <f t="shared" si="20"/>
        <v>4.0296794090916848</v>
      </c>
      <c r="BA42" s="4">
        <f t="shared" si="20"/>
        <v>3.4865613127316522</v>
      </c>
      <c r="BB42" s="4">
        <f t="shared" si="20"/>
        <v>3.0349090909162015</v>
      </c>
      <c r="BC42" s="4">
        <f t="shared" si="20"/>
        <v>2.6515757278681917</v>
      </c>
      <c r="BD42" s="4">
        <f t="shared" si="20"/>
        <v>9.0043388302234462E-2</v>
      </c>
      <c r="BE42" s="4">
        <f t="shared" si="20"/>
        <v>1.7072070226256812</v>
      </c>
      <c r="BF42" s="4">
        <f t="shared" si="20"/>
        <v>1.4193084767596673</v>
      </c>
      <c r="BG42" s="4">
        <f t="shared" si="20"/>
        <v>0.37102119524662669</v>
      </c>
      <c r="BH42" s="4">
        <f t="shared" si="20"/>
        <v>0.70969638512379163</v>
      </c>
      <c r="BI42" s="4">
        <f t="shared" si="8"/>
        <v>0.51868729790591317</v>
      </c>
      <c r="BJ42" s="4">
        <f t="shared" si="8"/>
        <v>-1.1933679589369035</v>
      </c>
      <c r="BK42" s="4">
        <f t="shared" si="8"/>
        <v>1.176811557954565</v>
      </c>
    </row>
    <row r="43" spans="1:63" x14ac:dyDescent="0.3">
      <c r="A43" s="23" t="s">
        <v>7</v>
      </c>
      <c r="B43" s="36"/>
      <c r="C43" s="36">
        <f t="shared" ref="C43:AH43" si="21">C13*100/B13-100</f>
        <v>-1.9867549668874034</v>
      </c>
      <c r="D43" s="36">
        <f t="shared" si="21"/>
        <v>0</v>
      </c>
      <c r="E43" s="36">
        <f t="shared" si="21"/>
        <v>30.067567567567579</v>
      </c>
      <c r="F43" s="36">
        <f t="shared" si="21"/>
        <v>13.116883116883145</v>
      </c>
      <c r="G43" s="36">
        <f t="shared" si="21"/>
        <v>18.599311136624564</v>
      </c>
      <c r="H43" s="36">
        <f t="shared" si="21"/>
        <v>11.713455953533426</v>
      </c>
      <c r="I43" s="36">
        <f t="shared" si="21"/>
        <v>-10.138648180242654</v>
      </c>
      <c r="J43" s="36">
        <f t="shared" si="21"/>
        <v>21.890067502410801</v>
      </c>
      <c r="K43" s="36">
        <f t="shared" si="21"/>
        <v>0.15822784810129065</v>
      </c>
      <c r="L43" s="36">
        <f t="shared" si="21"/>
        <v>-8.1358609794628762</v>
      </c>
      <c r="M43" s="36">
        <f t="shared" si="21"/>
        <v>-1.5477214101461811</v>
      </c>
      <c r="N43" s="36">
        <f t="shared" si="21"/>
        <v>16.419213973799117</v>
      </c>
      <c r="O43" s="36">
        <f t="shared" si="21"/>
        <v>25.20630157539388</v>
      </c>
      <c r="P43" s="36">
        <f t="shared" si="21"/>
        <v>24.745356500898779</v>
      </c>
      <c r="Q43" s="36">
        <f t="shared" si="21"/>
        <v>15.850144092218983</v>
      </c>
      <c r="R43" s="36">
        <f t="shared" si="21"/>
        <v>21.22719734660032</v>
      </c>
      <c r="S43" s="36">
        <f t="shared" si="21"/>
        <v>18.878248974008201</v>
      </c>
      <c r="T43" s="36">
        <f t="shared" si="21"/>
        <v>27.330264672036833</v>
      </c>
      <c r="U43" s="36">
        <f t="shared" si="21"/>
        <v>30.298237686398551</v>
      </c>
      <c r="V43" s="36">
        <f t="shared" si="21"/>
        <v>27.726720998786206</v>
      </c>
      <c r="W43" s="36">
        <f t="shared" si="21"/>
        <v>0.24436600597337588</v>
      </c>
      <c r="X43" s="36">
        <f t="shared" si="21"/>
        <v>-13.27680464130313</v>
      </c>
      <c r="Y43" s="36">
        <f t="shared" si="21"/>
        <v>-0.46314164415284154</v>
      </c>
      <c r="Z43" s="36">
        <f t="shared" si="21"/>
        <v>-2.2618586015251765</v>
      </c>
      <c r="AA43" s="36">
        <f t="shared" si="21"/>
        <v>-1.1769373181697773</v>
      </c>
      <c r="AB43" s="36">
        <f t="shared" si="21"/>
        <v>-6.6907533788310047E-2</v>
      </c>
      <c r="AC43" s="36">
        <f t="shared" si="21"/>
        <v>4.7670058918050415</v>
      </c>
      <c r="AD43" s="36">
        <f t="shared" si="21"/>
        <v>8.0138036809815816</v>
      </c>
      <c r="AE43" s="36">
        <f t="shared" si="21"/>
        <v>8.3185421843568861</v>
      </c>
      <c r="AF43" s="36">
        <f t="shared" si="21"/>
        <v>9.3183307843565615</v>
      </c>
      <c r="AG43" s="36">
        <f t="shared" si="21"/>
        <v>3.5475167382832069</v>
      </c>
      <c r="AH43" s="36">
        <f t="shared" si="21"/>
        <v>-5.19204786720708</v>
      </c>
      <c r="AI43" s="36">
        <f t="shared" ref="AI43:BH43" si="22">AI13*100/AH13-100</f>
        <v>1.28358154675729</v>
      </c>
      <c r="AJ43" s="36">
        <f t="shared" si="22"/>
        <v>5.3165583023892822</v>
      </c>
      <c r="AK43" s="36">
        <f t="shared" si="22"/>
        <v>6.6718183554038575</v>
      </c>
      <c r="AL43" s="36">
        <f t="shared" si="22"/>
        <v>6.1380652742031856</v>
      </c>
      <c r="AM43" s="36">
        <f t="shared" si="22"/>
        <v>5.1372504273685422</v>
      </c>
      <c r="AN43" s="36">
        <f t="shared" si="22"/>
        <v>8.6441843621016403</v>
      </c>
      <c r="AO43" s="36">
        <f t="shared" si="22"/>
        <v>7.1799790895224049</v>
      </c>
      <c r="AP43" s="4">
        <f t="shared" si="22"/>
        <v>8.9632780284299969</v>
      </c>
      <c r="AQ43" s="4">
        <f t="shared" si="22"/>
        <v>6.7985439797698604</v>
      </c>
      <c r="AR43" s="4">
        <f t="shared" si="22"/>
        <v>7.3374909373372077</v>
      </c>
      <c r="AS43" s="4">
        <f t="shared" si="22"/>
        <v>8.8086082944140003</v>
      </c>
      <c r="AT43" s="4">
        <f t="shared" si="22"/>
        <v>5.2594012679663251</v>
      </c>
      <c r="AU43" s="4">
        <f t="shared" si="22"/>
        <v>-1.5412183661950252</v>
      </c>
      <c r="AV43" s="4">
        <f t="shared" si="22"/>
        <v>0.99642264724522533</v>
      </c>
      <c r="AW43" s="4">
        <f t="shared" si="22"/>
        <v>1.2603777306006805</v>
      </c>
      <c r="AX43" s="4">
        <f t="shared" si="22"/>
        <v>2.44400237917597</v>
      </c>
      <c r="AY43" s="4">
        <f t="shared" si="22"/>
        <v>2.477825149713027</v>
      </c>
      <c r="AZ43" s="4">
        <f t="shared" si="22"/>
        <v>1.1792952953909435</v>
      </c>
      <c r="BA43" s="4">
        <f t="shared" si="22"/>
        <v>2.318193889901508</v>
      </c>
      <c r="BB43" s="4">
        <f t="shared" si="22"/>
        <v>2.7862758427733354</v>
      </c>
      <c r="BC43" s="4">
        <f t="shared" si="22"/>
        <v>1.687670905698468</v>
      </c>
      <c r="BD43" s="4">
        <f t="shared" si="22"/>
        <v>-0.28932751343120344</v>
      </c>
      <c r="BE43" s="4">
        <f t="shared" si="22"/>
        <v>0.11771945533048722</v>
      </c>
      <c r="BF43" s="4">
        <f t="shared" si="22"/>
        <v>8.8131377946751854E-2</v>
      </c>
      <c r="BG43" s="4">
        <f t="shared" si="22"/>
        <v>0.22786260523157864</v>
      </c>
      <c r="BH43" s="4">
        <f t="shared" si="22"/>
        <v>0.56394957914692156</v>
      </c>
      <c r="BI43" s="4">
        <f t="shared" si="8"/>
        <v>-0.47257057156608084</v>
      </c>
      <c r="BJ43" s="4">
        <f t="shared" si="8"/>
        <v>-0.37914934830668301</v>
      </c>
      <c r="BK43" s="4">
        <f t="shared" si="8"/>
        <v>1.6356459806907395</v>
      </c>
    </row>
    <row r="44" spans="1:63" x14ac:dyDescent="0.3">
      <c r="A44" s="23" t="s">
        <v>8</v>
      </c>
      <c r="B44" s="36"/>
      <c r="C44" s="36">
        <f t="shared" ref="C44:AH44" si="23">C14*100/B14-100</f>
        <v>-2.8490028490028578</v>
      </c>
      <c r="D44" s="36">
        <f t="shared" si="23"/>
        <v>15.8357771260997</v>
      </c>
      <c r="E44" s="36">
        <f t="shared" si="23"/>
        <v>7.3417721518987236</v>
      </c>
      <c r="F44" s="36">
        <f t="shared" si="23"/>
        <v>5.4245283018867951</v>
      </c>
      <c r="G44" s="36">
        <f t="shared" si="23"/>
        <v>-0.89485458612976743</v>
      </c>
      <c r="H44" s="36">
        <f t="shared" si="23"/>
        <v>0.90293453724605399</v>
      </c>
      <c r="I44" s="36">
        <f t="shared" si="23"/>
        <v>-3.8031319910514441</v>
      </c>
      <c r="J44" s="36">
        <f t="shared" si="23"/>
        <v>13.255813953488385</v>
      </c>
      <c r="K44" s="36">
        <f t="shared" si="23"/>
        <v>3.4907597535934514</v>
      </c>
      <c r="L44" s="36">
        <f t="shared" si="23"/>
        <v>-1.3888888888888857</v>
      </c>
      <c r="M44" s="36">
        <f t="shared" si="23"/>
        <v>2.0120724346076173</v>
      </c>
      <c r="N44" s="36">
        <f t="shared" si="23"/>
        <v>17.159763313609446</v>
      </c>
      <c r="O44" s="36">
        <f t="shared" si="23"/>
        <v>30.303030303030312</v>
      </c>
      <c r="P44" s="36">
        <f t="shared" si="23"/>
        <v>41.860465116279045</v>
      </c>
      <c r="Q44" s="36">
        <f t="shared" si="23"/>
        <v>9.8360655737705258</v>
      </c>
      <c r="R44" s="36">
        <f t="shared" si="23"/>
        <v>12.85240464344939</v>
      </c>
      <c r="S44" s="36">
        <f t="shared" si="23"/>
        <v>14.76855253490082</v>
      </c>
      <c r="T44" s="36">
        <f t="shared" si="23"/>
        <v>13.892445582586419</v>
      </c>
      <c r="U44" s="36">
        <f t="shared" si="23"/>
        <v>24.058459808881366</v>
      </c>
      <c r="V44" s="36">
        <f t="shared" si="23"/>
        <v>33.846850928862722</v>
      </c>
      <c r="W44" s="36">
        <f t="shared" si="23"/>
        <v>13.777928232904515</v>
      </c>
      <c r="X44" s="36">
        <f t="shared" si="23"/>
        <v>1.9299696719051553</v>
      </c>
      <c r="Y44" s="36">
        <f t="shared" si="23"/>
        <v>-1.08195834460372</v>
      </c>
      <c r="Z44" s="36">
        <f t="shared" si="23"/>
        <v>2.7344818156959292</v>
      </c>
      <c r="AA44" s="36">
        <f t="shared" si="23"/>
        <v>-0.6920415224913512</v>
      </c>
      <c r="AB44" s="36">
        <f t="shared" si="23"/>
        <v>-1.6617528812650448</v>
      </c>
      <c r="AC44" s="36">
        <f t="shared" si="23"/>
        <v>4.7424366312346393</v>
      </c>
      <c r="AD44" s="36">
        <f t="shared" si="23"/>
        <v>6.9476971116315553</v>
      </c>
      <c r="AE44" s="36">
        <f t="shared" si="23"/>
        <v>10.413625304136218</v>
      </c>
      <c r="AF44" s="36">
        <f t="shared" si="23"/>
        <v>10.621419127368881</v>
      </c>
      <c r="AG44" s="36">
        <f t="shared" si="23"/>
        <v>7.4302788844621546</v>
      </c>
      <c r="AH44" s="36">
        <f t="shared" si="23"/>
        <v>7.4726497311329751</v>
      </c>
      <c r="AI44" s="36">
        <f t="shared" ref="AI44:BH44" si="24">AI14*100/AH14-100</f>
        <v>7.8324566805169553</v>
      </c>
      <c r="AJ44" s="36">
        <f t="shared" si="24"/>
        <v>7.3186075050712134</v>
      </c>
      <c r="AK44" s="36">
        <f t="shared" si="24"/>
        <v>10.042834077631767</v>
      </c>
      <c r="AL44" s="36">
        <f t="shared" si="24"/>
        <v>4.0742366883280852</v>
      </c>
      <c r="AM44" s="36">
        <f t="shared" si="24"/>
        <v>2.5305964245119554</v>
      </c>
      <c r="AN44" s="36">
        <f t="shared" si="24"/>
        <v>3.0206854754908647</v>
      </c>
      <c r="AO44" s="36">
        <f t="shared" si="24"/>
        <v>2.3865140194524201</v>
      </c>
      <c r="AP44" s="4">
        <f t="shared" si="24"/>
        <v>5.1971913511620329</v>
      </c>
      <c r="AQ44" s="4">
        <f t="shared" si="24"/>
        <v>11.059243801526065</v>
      </c>
      <c r="AR44" s="4">
        <f t="shared" si="24"/>
        <v>-0.18308036740155842</v>
      </c>
      <c r="AS44" s="4">
        <f t="shared" si="24"/>
        <v>5.8916514403255604</v>
      </c>
      <c r="AT44" s="4">
        <f t="shared" si="24"/>
        <v>2.6703645649338341</v>
      </c>
      <c r="AU44" s="4">
        <f t="shared" si="24"/>
        <v>1.7956629215488817</v>
      </c>
      <c r="AV44" s="4">
        <f t="shared" si="24"/>
        <v>2.6058620024547849</v>
      </c>
      <c r="AW44" s="4">
        <f t="shared" si="24"/>
        <v>4.7913915771969329</v>
      </c>
      <c r="AX44" s="4">
        <f t="shared" si="24"/>
        <v>0.14873313619335704</v>
      </c>
      <c r="AY44" s="4">
        <f t="shared" si="24"/>
        <v>-1.6750506493431203</v>
      </c>
      <c r="AZ44" s="4">
        <f t="shared" si="24"/>
        <v>-2.9620883372854792</v>
      </c>
      <c r="BA44" s="4">
        <f t="shared" si="24"/>
        <v>0.40028956068395871</v>
      </c>
      <c r="BB44" s="4">
        <f t="shared" si="24"/>
        <v>-1.3179985039421496</v>
      </c>
      <c r="BC44" s="4">
        <f t="shared" si="24"/>
        <v>1.0446053830999205</v>
      </c>
      <c r="BD44" s="4">
        <f t="shared" si="24"/>
        <v>-0.30518647009297695</v>
      </c>
      <c r="BE44" s="4">
        <f t="shared" si="24"/>
        <v>-0.34557746952668822</v>
      </c>
      <c r="BF44" s="4">
        <f t="shared" si="24"/>
        <v>-1.3200792459076922</v>
      </c>
      <c r="BG44" s="4">
        <f t="shared" si="24"/>
        <v>0.17677384618536962</v>
      </c>
      <c r="BH44" s="4">
        <f t="shared" si="24"/>
        <v>0.90860429892988748</v>
      </c>
      <c r="BI44" s="4">
        <f t="shared" si="8"/>
        <v>2.8915049732134435E-2</v>
      </c>
      <c r="BJ44" s="4">
        <f t="shared" si="8"/>
        <v>-0.20640088839915904</v>
      </c>
      <c r="BK44" s="4">
        <f t="shared" si="8"/>
        <v>0.87243179653911795</v>
      </c>
    </row>
    <row r="45" spans="1:63" x14ac:dyDescent="0.3">
      <c r="A45" s="23" t="s">
        <v>9</v>
      </c>
      <c r="B45" s="36"/>
      <c r="C45" s="36">
        <f t="shared" ref="C45:AH45" si="25">C15*100/B15-100</f>
        <v>7.9510703363914246</v>
      </c>
      <c r="D45" s="36">
        <f t="shared" si="25"/>
        <v>-1.4164305949008735</v>
      </c>
      <c r="E45" s="36">
        <f t="shared" si="25"/>
        <v>-9.770114942528707</v>
      </c>
      <c r="F45" s="36">
        <f t="shared" si="25"/>
        <v>2.8662420382165692</v>
      </c>
      <c r="G45" s="36">
        <f t="shared" si="25"/>
        <v>6.8111455108358996</v>
      </c>
      <c r="H45" s="36">
        <f t="shared" si="25"/>
        <v>11.884057971014485</v>
      </c>
      <c r="I45" s="36">
        <f t="shared" si="25"/>
        <v>-2.8497409326425043</v>
      </c>
      <c r="J45" s="36">
        <f t="shared" si="25"/>
        <v>7.4666666666666828</v>
      </c>
      <c r="K45" s="36">
        <f t="shared" si="25"/>
        <v>6.9478908188585393</v>
      </c>
      <c r="L45" s="36">
        <f t="shared" si="25"/>
        <v>-5.5684454756380575</v>
      </c>
      <c r="M45" s="36">
        <f t="shared" si="25"/>
        <v>1.4742014742014646</v>
      </c>
      <c r="N45" s="36">
        <f t="shared" si="25"/>
        <v>12.10653753026638</v>
      </c>
      <c r="O45" s="36">
        <f t="shared" si="25"/>
        <v>26.997840172786141</v>
      </c>
      <c r="P45" s="36">
        <f t="shared" si="25"/>
        <v>32.653061224489818</v>
      </c>
      <c r="Q45" s="36">
        <f t="shared" si="25"/>
        <v>7.9487179487179276</v>
      </c>
      <c r="R45" s="36">
        <f t="shared" si="25"/>
        <v>9.6199524940617636</v>
      </c>
      <c r="S45" s="36">
        <f t="shared" si="25"/>
        <v>40.953412784398665</v>
      </c>
      <c r="T45" s="36">
        <f t="shared" si="25"/>
        <v>8.4550345887778775</v>
      </c>
      <c r="U45" s="36">
        <f t="shared" si="25"/>
        <v>34.798015591778892</v>
      </c>
      <c r="V45" s="36">
        <f t="shared" si="25"/>
        <v>19.76866456361725</v>
      </c>
      <c r="W45" s="36">
        <f t="shared" si="25"/>
        <v>9.0869183494293111</v>
      </c>
      <c r="X45" s="36">
        <f t="shared" si="25"/>
        <v>-6.624710168929937E-2</v>
      </c>
      <c r="Y45" s="36">
        <f t="shared" si="25"/>
        <v>1.4915478952601973</v>
      </c>
      <c r="Z45" s="36">
        <f t="shared" si="25"/>
        <v>1.5676028739386112</v>
      </c>
      <c r="AA45" s="36">
        <f t="shared" si="25"/>
        <v>2.0900321543408751</v>
      </c>
      <c r="AB45" s="36">
        <f t="shared" si="25"/>
        <v>6.047244094488164</v>
      </c>
      <c r="AC45" s="36">
        <f t="shared" si="25"/>
        <v>3.5046035046035087</v>
      </c>
      <c r="AD45" s="36">
        <f t="shared" si="25"/>
        <v>3.1563845050215349</v>
      </c>
      <c r="AE45" s="36">
        <f t="shared" si="25"/>
        <v>11.237830319888715</v>
      </c>
      <c r="AF45" s="36">
        <f t="shared" si="25"/>
        <v>6.6516629157289202</v>
      </c>
      <c r="AG45" s="36">
        <f t="shared" si="25"/>
        <v>6.8698710433763068</v>
      </c>
      <c r="AH45" s="36">
        <f t="shared" si="25"/>
        <v>4.0368582711715675</v>
      </c>
      <c r="AI45" s="36">
        <f t="shared" ref="AI45:BH45" si="26">AI15*100/AH15-100</f>
        <v>4.2345426524723706</v>
      </c>
      <c r="AJ45" s="36">
        <f t="shared" si="26"/>
        <v>3.3993643103592319</v>
      </c>
      <c r="AK45" s="36">
        <f t="shared" si="26"/>
        <v>2.5098635706185206</v>
      </c>
      <c r="AL45" s="36">
        <f t="shared" si="26"/>
        <v>2.7072410350483551</v>
      </c>
      <c r="AM45" s="36">
        <f t="shared" si="26"/>
        <v>5.0331433329144346</v>
      </c>
      <c r="AN45" s="36">
        <f t="shared" si="26"/>
        <v>0.36139855744633564</v>
      </c>
      <c r="AO45" s="36">
        <f t="shared" si="26"/>
        <v>0.45116245094541796</v>
      </c>
      <c r="AP45" s="4">
        <f t="shared" si="26"/>
        <v>7.7791240605797185</v>
      </c>
      <c r="AQ45" s="4">
        <f t="shared" si="26"/>
        <v>1.5532527704353498</v>
      </c>
      <c r="AR45" s="4">
        <f t="shared" si="26"/>
        <v>-0.38996900455066452</v>
      </c>
      <c r="AS45" s="4">
        <f t="shared" si="26"/>
        <v>0.97712589700223873</v>
      </c>
      <c r="AT45" s="4">
        <f t="shared" si="26"/>
        <v>0.33459573977918922</v>
      </c>
      <c r="AU45" s="4">
        <f t="shared" si="26"/>
        <v>0.35666878546373937</v>
      </c>
      <c r="AV45" s="4">
        <f t="shared" si="26"/>
        <v>0.46247524410701146</v>
      </c>
      <c r="AW45" s="4">
        <f t="shared" si="26"/>
        <v>1.1351284059934699</v>
      </c>
      <c r="AX45" s="4">
        <f t="shared" si="26"/>
        <v>3.0895169914741416</v>
      </c>
      <c r="AY45" s="4">
        <f t="shared" si="26"/>
        <v>-0.38567871720013613</v>
      </c>
      <c r="AZ45" s="4">
        <f t="shared" si="26"/>
        <v>0.25415742070060787</v>
      </c>
      <c r="BA45" s="4">
        <f t="shared" si="26"/>
        <v>0.37945848273699312</v>
      </c>
      <c r="BB45" s="4">
        <f t="shared" si="26"/>
        <v>1.6351797651513778</v>
      </c>
      <c r="BC45" s="4">
        <f t="shared" si="26"/>
        <v>0.16594800090481954</v>
      </c>
      <c r="BD45" s="4">
        <f t="shared" si="26"/>
        <v>0.70168607251342507</v>
      </c>
      <c r="BE45" s="4">
        <f t="shared" si="26"/>
        <v>-0.98786850153695127</v>
      </c>
      <c r="BF45" s="4">
        <f t="shared" si="26"/>
        <v>-0.83282639799466551</v>
      </c>
      <c r="BG45" s="4">
        <f t="shared" si="26"/>
        <v>-0.72202031222975904</v>
      </c>
      <c r="BH45" s="4">
        <f t="shared" si="26"/>
        <v>-0.71843706337229207</v>
      </c>
      <c r="BI45" s="4">
        <f t="shared" si="8"/>
        <v>0.72363593211247235</v>
      </c>
      <c r="BJ45" s="4">
        <f t="shared" si="8"/>
        <v>0.7283195802777982</v>
      </c>
      <c r="BK45" s="4">
        <f t="shared" si="8"/>
        <v>-2.9842794901924208E-13</v>
      </c>
    </row>
    <row r="46" spans="1:63" x14ac:dyDescent="0.3">
      <c r="A46" s="23" t="s">
        <v>10</v>
      </c>
      <c r="B46" s="36"/>
      <c r="C46" s="36">
        <f t="shared" ref="C46:AH46" si="27">C16*100/B16-100</f>
        <v>-11.080332409972314</v>
      </c>
      <c r="D46" s="36">
        <f t="shared" si="27"/>
        <v>-1.5576323987539098</v>
      </c>
      <c r="E46" s="36">
        <f t="shared" si="27"/>
        <v>28.164556962025301</v>
      </c>
      <c r="F46" s="36">
        <f t="shared" si="27"/>
        <v>4.6913580246913682</v>
      </c>
      <c r="G46" s="36">
        <f t="shared" si="27"/>
        <v>3.3018867924528195</v>
      </c>
      <c r="H46" s="36">
        <f t="shared" si="27"/>
        <v>8.447488584474911</v>
      </c>
      <c r="I46" s="36">
        <f t="shared" si="27"/>
        <v>-8</v>
      </c>
      <c r="J46" s="36">
        <f t="shared" si="27"/>
        <v>17.162471395881013</v>
      </c>
      <c r="K46" s="36">
        <f t="shared" si="27"/>
        <v>0.9765625</v>
      </c>
      <c r="L46" s="36">
        <f t="shared" si="27"/>
        <v>-2.7079303675048294</v>
      </c>
      <c r="M46" s="36">
        <f t="shared" si="27"/>
        <v>-3.3797216699801282</v>
      </c>
      <c r="N46" s="36">
        <f t="shared" si="27"/>
        <v>12.345679012345684</v>
      </c>
      <c r="O46" s="36">
        <f t="shared" si="27"/>
        <v>26.190476190476161</v>
      </c>
      <c r="P46" s="36">
        <f t="shared" si="27"/>
        <v>29.317851959361406</v>
      </c>
      <c r="Q46" s="36">
        <f t="shared" si="27"/>
        <v>16.386083052749726</v>
      </c>
      <c r="R46" s="36">
        <f t="shared" si="27"/>
        <v>9.73963355834141</v>
      </c>
      <c r="S46" s="36">
        <f t="shared" si="27"/>
        <v>19.156414762741619</v>
      </c>
      <c r="T46" s="36">
        <f t="shared" si="27"/>
        <v>18.067846607669651</v>
      </c>
      <c r="U46" s="36">
        <f t="shared" si="27"/>
        <v>29.918800749531499</v>
      </c>
      <c r="V46" s="36">
        <f t="shared" si="27"/>
        <v>27.21153846153851</v>
      </c>
      <c r="W46" s="36">
        <f t="shared" si="27"/>
        <v>10.128495842781533</v>
      </c>
      <c r="X46" s="36">
        <f t="shared" si="27"/>
        <v>-0.48374092985754658</v>
      </c>
      <c r="Y46" s="36">
        <f t="shared" si="27"/>
        <v>0.70213340534704116</v>
      </c>
      <c r="Z46" s="36">
        <f t="shared" si="27"/>
        <v>-0.64360418342718617</v>
      </c>
      <c r="AA46" s="36">
        <f t="shared" si="27"/>
        <v>3.4008097165992126</v>
      </c>
      <c r="AB46" s="36">
        <f t="shared" si="27"/>
        <v>2.4275646045418711</v>
      </c>
      <c r="AC46" s="36">
        <f t="shared" si="27"/>
        <v>3.0326197757390645</v>
      </c>
      <c r="AD46" s="36">
        <f t="shared" si="27"/>
        <v>2.9680930002473644</v>
      </c>
      <c r="AE46" s="36">
        <f t="shared" si="27"/>
        <v>10.833533509488362</v>
      </c>
      <c r="AF46" s="36">
        <f t="shared" si="27"/>
        <v>4.6380580840918952</v>
      </c>
      <c r="AG46" s="36">
        <f t="shared" si="27"/>
        <v>3.8939519469759887</v>
      </c>
      <c r="AH46" s="36">
        <f t="shared" si="27"/>
        <v>4.9641148325359126</v>
      </c>
      <c r="AI46" s="36">
        <f t="shared" ref="AI46:BH46" si="28">AI16*100/AH16-100</f>
        <v>6.6606189022398468</v>
      </c>
      <c r="AJ46" s="36">
        <f t="shared" si="28"/>
        <v>6.6369706132012993</v>
      </c>
      <c r="AK46" s="36">
        <f t="shared" si="28"/>
        <v>5.7885254861446924</v>
      </c>
      <c r="AL46" s="36">
        <f t="shared" si="28"/>
        <v>6.7576787052816911</v>
      </c>
      <c r="AM46" s="36">
        <f t="shared" si="28"/>
        <v>1.8471111623841097</v>
      </c>
      <c r="AN46" s="36">
        <f t="shared" si="28"/>
        <v>0.44536945508608028</v>
      </c>
      <c r="AO46" s="36">
        <f t="shared" si="28"/>
        <v>0.11671407743081375</v>
      </c>
      <c r="AP46" s="4">
        <f t="shared" si="28"/>
        <v>-1.5015571168811448</v>
      </c>
      <c r="AQ46" s="4">
        <f t="shared" si="28"/>
        <v>4.6363000494402229</v>
      </c>
      <c r="AR46" s="4">
        <f t="shared" si="28"/>
        <v>1.1894537250869774</v>
      </c>
      <c r="AS46" s="4">
        <f t="shared" si="28"/>
        <v>1.6804030471215157</v>
      </c>
      <c r="AT46" s="4">
        <f t="shared" si="28"/>
        <v>3.1604667009870582</v>
      </c>
      <c r="AU46" s="4">
        <f t="shared" si="28"/>
        <v>5.1688108100279067</v>
      </c>
      <c r="AV46" s="4">
        <f t="shared" si="28"/>
        <v>2.6911156159515599</v>
      </c>
      <c r="AW46" s="4">
        <f t="shared" si="28"/>
        <v>1.8466698480142298</v>
      </c>
      <c r="AX46" s="4">
        <f t="shared" si="28"/>
        <v>1.6367915978571546</v>
      </c>
      <c r="AY46" s="4">
        <f t="shared" si="28"/>
        <v>0.32052668812349339</v>
      </c>
      <c r="AZ46" s="4">
        <f t="shared" si="28"/>
        <v>0.90912200479938576</v>
      </c>
      <c r="BA46" s="4">
        <f t="shared" si="28"/>
        <v>1.7173975748635826</v>
      </c>
      <c r="BB46" s="4">
        <f t="shared" si="28"/>
        <v>-0.18522904815924335</v>
      </c>
      <c r="BC46" s="4">
        <f t="shared" si="28"/>
        <v>-0.86271507026691552</v>
      </c>
      <c r="BD46" s="4">
        <f t="shared" si="28"/>
        <v>-0.37216631233029318</v>
      </c>
      <c r="BE46" s="4">
        <f t="shared" si="28"/>
        <v>-1.6958585656180958</v>
      </c>
      <c r="BF46" s="4">
        <f t="shared" si="28"/>
        <v>1.3466562110465929E-2</v>
      </c>
      <c r="BG46" s="4">
        <f t="shared" si="28"/>
        <v>0.29069572436567626</v>
      </c>
      <c r="BH46" s="4">
        <f t="shared" si="28"/>
        <v>0.29401802459302928</v>
      </c>
      <c r="BI46" s="4">
        <f t="shared" si="8"/>
        <v>2.9186532346329841E-2</v>
      </c>
      <c r="BJ46" s="4">
        <f t="shared" si="8"/>
        <v>0</v>
      </c>
      <c r="BK46" s="4">
        <f t="shared" si="8"/>
        <v>-5.8264504332328215E-13</v>
      </c>
    </row>
    <row r="47" spans="1:63" x14ac:dyDescent="0.3">
      <c r="A47" s="23" t="s">
        <v>11</v>
      </c>
      <c r="B47" s="36"/>
      <c r="C47" s="36">
        <f t="shared" ref="C47:AH47" si="29">C17*100/B17-100</f>
        <v>-0.87976539589445224</v>
      </c>
      <c r="D47" s="36">
        <f t="shared" si="29"/>
        <v>-0.29585798816565045</v>
      </c>
      <c r="E47" s="36">
        <f t="shared" si="29"/>
        <v>37.982195845697362</v>
      </c>
      <c r="F47" s="36">
        <f t="shared" si="29"/>
        <v>0</v>
      </c>
      <c r="G47" s="36">
        <f t="shared" si="29"/>
        <v>0.86021505376341167</v>
      </c>
      <c r="H47" s="36">
        <f t="shared" si="29"/>
        <v>10.874200426439245</v>
      </c>
      <c r="I47" s="36">
        <f t="shared" si="29"/>
        <v>-3.8461538461538538</v>
      </c>
      <c r="J47" s="36">
        <f t="shared" si="29"/>
        <v>21.799999999999955</v>
      </c>
      <c r="K47" s="36">
        <f t="shared" si="29"/>
        <v>4.1050903119868423</v>
      </c>
      <c r="L47" s="36">
        <f t="shared" si="29"/>
        <v>-1.7350157728706534</v>
      </c>
      <c r="M47" s="36">
        <f t="shared" si="29"/>
        <v>2.8892455858747894</v>
      </c>
      <c r="N47" s="36">
        <f t="shared" si="29"/>
        <v>16.380655226209058</v>
      </c>
      <c r="O47" s="36">
        <f t="shared" si="29"/>
        <v>26.943699731903493</v>
      </c>
      <c r="P47" s="36">
        <f t="shared" si="29"/>
        <v>57.127771911298794</v>
      </c>
      <c r="Q47" s="36">
        <f t="shared" si="29"/>
        <v>15.322580645161295</v>
      </c>
      <c r="R47" s="36">
        <f t="shared" si="29"/>
        <v>11.072261072261114</v>
      </c>
      <c r="S47" s="36">
        <f t="shared" si="29"/>
        <v>9.9160545645330131</v>
      </c>
      <c r="T47" s="36">
        <f t="shared" si="29"/>
        <v>20.477326968973756</v>
      </c>
      <c r="U47" s="36">
        <f t="shared" si="29"/>
        <v>23.811410459587947</v>
      </c>
      <c r="V47" s="36">
        <f t="shared" si="29"/>
        <v>19.039999999999992</v>
      </c>
      <c r="W47" s="36">
        <f t="shared" si="29"/>
        <v>13.333333333333329</v>
      </c>
      <c r="X47" s="36">
        <f t="shared" si="29"/>
        <v>5.8027837678886556</v>
      </c>
      <c r="Y47" s="36">
        <f t="shared" si="29"/>
        <v>-2.2234574763757848</v>
      </c>
      <c r="Z47" s="36">
        <f t="shared" si="29"/>
        <v>-0.70115595982565537</v>
      </c>
      <c r="AA47" s="36">
        <f t="shared" si="29"/>
        <v>0.85877862595418719</v>
      </c>
      <c r="AB47" s="36">
        <f t="shared" si="29"/>
        <v>-0.83254493850523659</v>
      </c>
      <c r="AC47" s="36">
        <f t="shared" si="29"/>
        <v>4.6174394199580462</v>
      </c>
      <c r="AD47" s="36">
        <f t="shared" si="29"/>
        <v>3.9759255881816529</v>
      </c>
      <c r="AE47" s="36">
        <f t="shared" si="29"/>
        <v>6.9987721452376661</v>
      </c>
      <c r="AF47" s="36">
        <f t="shared" si="29"/>
        <v>4</v>
      </c>
      <c r="AG47" s="36">
        <f t="shared" si="29"/>
        <v>5.9110970996216707</v>
      </c>
      <c r="AH47" s="36">
        <f t="shared" si="29"/>
        <v>3.4677779431463023</v>
      </c>
      <c r="AI47" s="36">
        <f t="shared" ref="AI47:BH47" si="30">AI17*100/AH17-100</f>
        <v>2.1414463000200641</v>
      </c>
      <c r="AJ47" s="36">
        <f t="shared" si="30"/>
        <v>2.8914907553081264</v>
      </c>
      <c r="AK47" s="36">
        <f t="shared" si="30"/>
        <v>1.3003775629799037</v>
      </c>
      <c r="AL47" s="36">
        <f t="shared" si="30"/>
        <v>-0.45512305097244621</v>
      </c>
      <c r="AM47" s="36">
        <f t="shared" si="30"/>
        <v>1.2572963915387589</v>
      </c>
      <c r="AN47" s="36">
        <f t="shared" si="30"/>
        <v>0.69193065410757981</v>
      </c>
      <c r="AO47" s="36">
        <f t="shared" si="30"/>
        <v>4.1209697505067311E-2</v>
      </c>
      <c r="AP47" s="4">
        <f t="shared" si="30"/>
        <v>0.80942444165648908</v>
      </c>
      <c r="AQ47" s="4">
        <f t="shared" si="30"/>
        <v>8.8277177848624433E-2</v>
      </c>
      <c r="AR47" s="4">
        <f t="shared" si="30"/>
        <v>0.35846261537481894</v>
      </c>
      <c r="AS47" s="4">
        <f t="shared" si="30"/>
        <v>1.285406866327989</v>
      </c>
      <c r="AT47" s="4">
        <f t="shared" si="30"/>
        <v>0.40080320870239916</v>
      </c>
      <c r="AU47" s="4">
        <f t="shared" si="30"/>
        <v>1.7131429477893079</v>
      </c>
      <c r="AV47" s="4">
        <f t="shared" si="30"/>
        <v>0.15858819844930849</v>
      </c>
      <c r="AW47" s="4">
        <f t="shared" si="30"/>
        <v>2.0034992707465449</v>
      </c>
      <c r="AX47" s="4">
        <f t="shared" si="30"/>
        <v>-2.4760401038889768E-2</v>
      </c>
      <c r="AY47" s="4">
        <f t="shared" si="30"/>
        <v>0.55265562739701579</v>
      </c>
      <c r="AZ47" s="4">
        <f t="shared" si="30"/>
        <v>-0.24900723478243947</v>
      </c>
      <c r="BA47" s="4">
        <f t="shared" si="30"/>
        <v>0.57216345867853136</v>
      </c>
      <c r="BB47" s="4">
        <f t="shared" si="30"/>
        <v>-4.3974079121653631E-3</v>
      </c>
      <c r="BC47" s="4">
        <f t="shared" si="30"/>
        <v>0.51130682461878507</v>
      </c>
      <c r="BD47" s="4">
        <f t="shared" si="30"/>
        <v>0.32080003270456814</v>
      </c>
      <c r="BE47" s="4">
        <f t="shared" si="30"/>
        <v>0.15811487752715436</v>
      </c>
      <c r="BF47" s="4">
        <f t="shared" si="30"/>
        <v>0.28131774049698777</v>
      </c>
      <c r="BG47" s="4">
        <f t="shared" si="30"/>
        <v>-2.8448231896746279E-2</v>
      </c>
      <c r="BH47" s="4">
        <f t="shared" si="30"/>
        <v>7.9868691195699171E-2</v>
      </c>
      <c r="BI47" s="4">
        <f t="shared" si="8"/>
        <v>0.571894748962265</v>
      </c>
      <c r="BJ47" s="4">
        <f t="shared" si="8"/>
        <v>6.4032790387130945E-2</v>
      </c>
      <c r="BK47" s="4">
        <f t="shared" si="8"/>
        <v>0.45738611157693754</v>
      </c>
    </row>
    <row r="48" spans="1:63" x14ac:dyDescent="0.3">
      <c r="A48" s="23" t="s">
        <v>12</v>
      </c>
      <c r="B48" s="36"/>
      <c r="C48" s="36">
        <f t="shared" ref="C48:AH48" si="31">C18*100/B18-100</f>
        <v>-1.9305019305019187</v>
      </c>
      <c r="D48" s="36">
        <f t="shared" si="31"/>
        <v>-1.1811023622047543</v>
      </c>
      <c r="E48" s="36">
        <f t="shared" si="31"/>
        <v>-6.7729083665338692</v>
      </c>
      <c r="F48" s="36">
        <f t="shared" si="31"/>
        <v>12.393162393162413</v>
      </c>
      <c r="G48" s="36">
        <f t="shared" si="31"/>
        <v>7.224334600760443</v>
      </c>
      <c r="H48" s="36">
        <f t="shared" si="31"/>
        <v>12.411347517730491</v>
      </c>
      <c r="I48" s="36">
        <f t="shared" si="31"/>
        <v>2.2082018927444693</v>
      </c>
      <c r="J48" s="36">
        <f t="shared" si="31"/>
        <v>13.580246913580226</v>
      </c>
      <c r="K48" s="36">
        <f t="shared" si="31"/>
        <v>4.0760869565217348</v>
      </c>
      <c r="L48" s="36">
        <f t="shared" si="31"/>
        <v>-3.9164490861618759</v>
      </c>
      <c r="M48" s="36">
        <f t="shared" si="31"/>
        <v>0.54347826086954854</v>
      </c>
      <c r="N48" s="36">
        <f t="shared" si="31"/>
        <v>5.6756756756757198</v>
      </c>
      <c r="O48" s="36">
        <f t="shared" si="31"/>
        <v>16.879795396419397</v>
      </c>
      <c r="P48" s="36">
        <f t="shared" si="31"/>
        <v>29.759299781181625</v>
      </c>
      <c r="Q48" s="36">
        <f t="shared" si="31"/>
        <v>31.197301854974739</v>
      </c>
      <c r="R48" s="36">
        <f t="shared" si="31"/>
        <v>14.010282776349612</v>
      </c>
      <c r="S48" s="36">
        <f t="shared" si="31"/>
        <v>24.351747463359644</v>
      </c>
      <c r="T48" s="36">
        <f t="shared" si="31"/>
        <v>18.223028105167757</v>
      </c>
      <c r="U48" s="36">
        <f t="shared" si="31"/>
        <v>24.156441717791381</v>
      </c>
      <c r="V48" s="36">
        <f t="shared" si="31"/>
        <v>24.459542927733153</v>
      </c>
      <c r="W48" s="36">
        <f t="shared" si="31"/>
        <v>5.9553349875930195</v>
      </c>
      <c r="X48" s="36">
        <f t="shared" si="31"/>
        <v>6.8338557993730547</v>
      </c>
      <c r="Y48" s="36">
        <f t="shared" si="31"/>
        <v>4.8415492957746409</v>
      </c>
      <c r="Z48" s="36">
        <f t="shared" si="31"/>
        <v>1.931150293870715</v>
      </c>
      <c r="AA48" s="36">
        <f t="shared" si="31"/>
        <v>4.420647995606771</v>
      </c>
      <c r="AB48" s="36">
        <f t="shared" si="31"/>
        <v>2.3928477517749229</v>
      </c>
      <c r="AC48" s="36">
        <f t="shared" si="31"/>
        <v>4.0318438623523321</v>
      </c>
      <c r="AD48" s="36">
        <f t="shared" si="31"/>
        <v>5.085164156998232</v>
      </c>
      <c r="AE48" s="36">
        <f t="shared" si="31"/>
        <v>3.570589617101291</v>
      </c>
      <c r="AF48" s="36">
        <f t="shared" si="31"/>
        <v>5.8516670446812924</v>
      </c>
      <c r="AG48" s="36">
        <f t="shared" si="31"/>
        <v>2.7855153203342553</v>
      </c>
      <c r="AH48" s="36">
        <f t="shared" si="31"/>
        <v>1.1465499270376966</v>
      </c>
      <c r="AI48" s="36">
        <f t="shared" ref="AI48:BH48" si="32">AI18*100/AH18-100</f>
        <v>-4.3872781406182639</v>
      </c>
      <c r="AJ48" s="36">
        <f t="shared" si="32"/>
        <v>2.0528966713380044</v>
      </c>
      <c r="AK48" s="36">
        <f t="shared" si="32"/>
        <v>0.84373122312111093</v>
      </c>
      <c r="AL48" s="36">
        <f t="shared" si="32"/>
        <v>-1.2158942166086035</v>
      </c>
      <c r="AM48" s="36">
        <f t="shared" si="32"/>
        <v>0.22259854273723079</v>
      </c>
      <c r="AN48" s="36">
        <f t="shared" si="32"/>
        <v>2.7164099811236042</v>
      </c>
      <c r="AO48" s="36">
        <f t="shared" si="32"/>
        <v>1.0934049032832291</v>
      </c>
      <c r="AP48" s="4">
        <f t="shared" si="32"/>
        <v>1.2856031491195807</v>
      </c>
      <c r="AQ48" s="4">
        <f t="shared" si="32"/>
        <v>-1.3274552597571159</v>
      </c>
      <c r="AR48" s="4">
        <f t="shared" si="32"/>
        <v>0.46923207861111393</v>
      </c>
      <c r="AS48" s="4">
        <f t="shared" si="32"/>
        <v>0.66017052342571958</v>
      </c>
      <c r="AT48" s="4">
        <f t="shared" si="32"/>
        <v>-1.1305857917978983</v>
      </c>
      <c r="AU48" s="4">
        <f t="shared" si="32"/>
        <v>-2.2775001790867577</v>
      </c>
      <c r="AV48" s="4">
        <f t="shared" si="32"/>
        <v>0.27862944751130669</v>
      </c>
      <c r="AW48" s="4">
        <f t="shared" si="32"/>
        <v>0.84745381033351919</v>
      </c>
      <c r="AX48" s="4">
        <f t="shared" si="32"/>
        <v>-0.47696914406910196</v>
      </c>
      <c r="AY48" s="4">
        <f t="shared" si="32"/>
        <v>-0.54751162803923137</v>
      </c>
      <c r="AZ48" s="4">
        <f t="shared" si="32"/>
        <v>-0.70167723054250075</v>
      </c>
      <c r="BA48" s="4">
        <f t="shared" si="32"/>
        <v>-0.23007590260685618</v>
      </c>
      <c r="BB48" s="4">
        <f t="shared" si="32"/>
        <v>-0.28282633892455067</v>
      </c>
      <c r="BC48" s="4">
        <f t="shared" si="32"/>
        <v>-0.2082533195089411</v>
      </c>
      <c r="BD48" s="4">
        <f t="shared" si="32"/>
        <v>-8.5834174775385463E-3</v>
      </c>
      <c r="BE48" s="4">
        <f t="shared" si="32"/>
        <v>0.21092604873281573</v>
      </c>
      <c r="BF48" s="4">
        <f t="shared" si="32"/>
        <v>0.28827471267710791</v>
      </c>
      <c r="BG48" s="4">
        <f t="shared" si="32"/>
        <v>4.0282209846566275E-2</v>
      </c>
      <c r="BH48" s="4">
        <f t="shared" si="32"/>
        <v>0.25432950351797956</v>
      </c>
      <c r="BI48" s="4">
        <f t="shared" si="8"/>
        <v>0.99686005466095651</v>
      </c>
      <c r="BJ48" s="4">
        <f t="shared" si="8"/>
        <v>0.57110639187717993</v>
      </c>
      <c r="BK48" s="4">
        <f t="shared" si="8"/>
        <v>0.46913202621234973</v>
      </c>
    </row>
    <row r="49" spans="1:63" x14ac:dyDescent="0.3">
      <c r="A49" s="23" t="s">
        <v>13</v>
      </c>
      <c r="B49" s="36"/>
      <c r="C49" s="37" t="s">
        <v>21</v>
      </c>
      <c r="D49" s="37" t="s">
        <v>21</v>
      </c>
      <c r="E49" s="37" t="s">
        <v>21</v>
      </c>
      <c r="F49" s="37" t="s">
        <v>21</v>
      </c>
      <c r="G49" s="37" t="s">
        <v>21</v>
      </c>
      <c r="H49" s="37" t="s">
        <v>21</v>
      </c>
      <c r="I49" s="37" t="s">
        <v>21</v>
      </c>
      <c r="J49" s="37" t="s">
        <v>21</v>
      </c>
      <c r="K49" s="37" t="s">
        <v>21</v>
      </c>
      <c r="L49" s="37" t="s">
        <v>21</v>
      </c>
      <c r="M49" s="37" t="s">
        <v>21</v>
      </c>
      <c r="N49" s="37" t="s">
        <v>21</v>
      </c>
      <c r="O49" s="37" t="s">
        <v>21</v>
      </c>
      <c r="P49" s="37" t="s">
        <v>21</v>
      </c>
      <c r="Q49" s="37" t="s">
        <v>21</v>
      </c>
      <c r="R49" s="36">
        <f t="shared" ref="R49:BH49" si="33">R19*100/Q19-100</f>
        <v>13.412228796844204</v>
      </c>
      <c r="S49" s="36">
        <f t="shared" si="33"/>
        <v>17.391304347826093</v>
      </c>
      <c r="T49" s="36">
        <f t="shared" si="33"/>
        <v>15.111111111111114</v>
      </c>
      <c r="U49" s="36">
        <f t="shared" si="33"/>
        <v>22.90862290862286</v>
      </c>
      <c r="V49" s="36">
        <f t="shared" si="33"/>
        <v>25.968586387434556</v>
      </c>
      <c r="W49" s="36">
        <f t="shared" si="33"/>
        <v>7.1487946799667412</v>
      </c>
      <c r="X49" s="36">
        <f t="shared" si="33"/>
        <v>2.3771790808241064</v>
      </c>
      <c r="Y49" s="36">
        <f t="shared" si="33"/>
        <v>5.6888544891640862</v>
      </c>
      <c r="Z49" s="36">
        <f t="shared" si="33"/>
        <v>0.14646649578908466</v>
      </c>
      <c r="AA49" s="36">
        <f t="shared" si="33"/>
        <v>4.6069469835466208</v>
      </c>
      <c r="AB49" s="36">
        <f t="shared" si="33"/>
        <v>1.4330653617616207</v>
      </c>
      <c r="AC49" s="36">
        <f t="shared" si="33"/>
        <v>4.2384562370778838</v>
      </c>
      <c r="AD49" s="36">
        <f t="shared" si="33"/>
        <v>4.8264462809917461</v>
      </c>
      <c r="AE49" s="36">
        <f t="shared" si="33"/>
        <v>5.8025859350362481</v>
      </c>
      <c r="AF49" s="36">
        <f t="shared" si="33"/>
        <v>5.1862891207153581</v>
      </c>
      <c r="AG49" s="36">
        <f t="shared" si="33"/>
        <v>4.4771890053839485</v>
      </c>
      <c r="AH49" s="36">
        <f t="shared" si="33"/>
        <v>4.0954705722810019</v>
      </c>
      <c r="AI49" s="36">
        <f t="shared" si="33"/>
        <v>-4.1665704747103405E-2</v>
      </c>
      <c r="AJ49" s="36">
        <f t="shared" si="33"/>
        <v>0.62534373054194248</v>
      </c>
      <c r="AK49" s="36">
        <f t="shared" si="33"/>
        <v>1.1663679223687353</v>
      </c>
      <c r="AL49" s="36">
        <f t="shared" si="33"/>
        <v>2.1443927303257908</v>
      </c>
      <c r="AM49" s="36">
        <f t="shared" si="33"/>
        <v>3.3920428882927496</v>
      </c>
      <c r="AN49" s="36">
        <f t="shared" si="33"/>
        <v>1.5797881773078331</v>
      </c>
      <c r="AO49" s="36">
        <f t="shared" si="33"/>
        <v>1.793220553109137</v>
      </c>
      <c r="AP49" s="4">
        <f t="shared" si="33"/>
        <v>3.0043731986899473</v>
      </c>
      <c r="AQ49" s="4">
        <f t="shared" si="33"/>
        <v>2.6537024431408582</v>
      </c>
      <c r="AR49" s="4">
        <f t="shared" si="33"/>
        <v>3.0015850653829119</v>
      </c>
      <c r="AS49" s="4">
        <f t="shared" si="33"/>
        <v>3.0212139022459752</v>
      </c>
      <c r="AT49" s="4">
        <f t="shared" si="33"/>
        <v>2.8202960701260338</v>
      </c>
      <c r="AU49" s="4">
        <f t="shared" si="33"/>
        <v>2.0709007934688373</v>
      </c>
      <c r="AV49" s="4">
        <f t="shared" si="33"/>
        <v>2.01492828192454</v>
      </c>
      <c r="AW49" s="4">
        <f t="shared" si="33"/>
        <v>1.6697237223333303</v>
      </c>
      <c r="AX49" s="4">
        <f t="shared" si="33"/>
        <v>-1.5094442276890163E-2</v>
      </c>
      <c r="AY49" s="4">
        <f t="shared" si="33"/>
        <v>2.1060321869091325</v>
      </c>
      <c r="AZ49" s="4">
        <f t="shared" si="33"/>
        <v>1.3784256043848586</v>
      </c>
      <c r="BA49" s="4">
        <f t="shared" si="33"/>
        <v>0.62267374802101472</v>
      </c>
      <c r="BB49" s="4">
        <f t="shared" si="33"/>
        <v>-0.12407098355033952</v>
      </c>
      <c r="BC49" s="4">
        <f t="shared" si="33"/>
        <v>-1.3790184402902241</v>
      </c>
      <c r="BD49" s="4">
        <f t="shared" si="33"/>
        <v>-0.45823336355076094</v>
      </c>
      <c r="BE49" s="4">
        <f t="shared" si="33"/>
        <v>-0.38862423046889205</v>
      </c>
      <c r="BF49" s="4">
        <f t="shared" si="33"/>
        <v>-0.26366380200842343</v>
      </c>
      <c r="BG49" s="4">
        <f t="shared" si="33"/>
        <v>-0.10901043729329274</v>
      </c>
      <c r="BH49" s="4">
        <f t="shared" si="33"/>
        <v>0.1269312584972937</v>
      </c>
      <c r="BI49" s="4">
        <f t="shared" si="8"/>
        <v>-8.3180632073123206E-2</v>
      </c>
      <c r="BJ49" s="4">
        <f t="shared" si="8"/>
        <v>-0.2544677776023434</v>
      </c>
      <c r="BK49" s="4">
        <f t="shared" si="8"/>
        <v>-0.15576754636290957</v>
      </c>
    </row>
    <row r="50" spans="1:63" x14ac:dyDescent="0.3">
      <c r="A50" s="23" t="s">
        <v>14</v>
      </c>
      <c r="B50" s="36"/>
      <c r="C50" s="36">
        <f t="shared" ref="C50:Q50" si="34">C20*100/B20-100</f>
        <v>-1.3480392156862706</v>
      </c>
      <c r="D50" s="36">
        <f t="shared" si="34"/>
        <v>0</v>
      </c>
      <c r="E50" s="36">
        <f t="shared" si="34"/>
        <v>-23.105590062111801</v>
      </c>
      <c r="F50" s="36">
        <f t="shared" si="34"/>
        <v>-1.7770597738287677</v>
      </c>
      <c r="G50" s="36">
        <f t="shared" si="34"/>
        <v>10.85526315789474</v>
      </c>
      <c r="H50" s="36">
        <f t="shared" si="34"/>
        <v>11.869436201780459</v>
      </c>
      <c r="I50" s="36">
        <f t="shared" si="34"/>
        <v>12.2015915119363</v>
      </c>
      <c r="J50" s="36">
        <f t="shared" si="34"/>
        <v>3.9007092198581717</v>
      </c>
      <c r="K50" s="36">
        <f t="shared" si="34"/>
        <v>4.778156996587029</v>
      </c>
      <c r="L50" s="36">
        <f t="shared" si="34"/>
        <v>-4.0173724212812516</v>
      </c>
      <c r="M50" s="36">
        <f t="shared" si="34"/>
        <v>-0.56561085972845149</v>
      </c>
      <c r="N50" s="36">
        <f t="shared" si="34"/>
        <v>6.9397042093287951</v>
      </c>
      <c r="O50" s="36">
        <f t="shared" si="34"/>
        <v>20.638297872340416</v>
      </c>
      <c r="P50" s="36">
        <f t="shared" si="34"/>
        <v>21.428571428571402</v>
      </c>
      <c r="Q50" s="36">
        <f t="shared" si="34"/>
        <v>11.401597676107528</v>
      </c>
      <c r="R50" s="36">
        <f t="shared" ref="R50:BH50" si="35">R20*100/Q20-100</f>
        <v>20.664928292046923</v>
      </c>
      <c r="S50" s="36">
        <f t="shared" si="35"/>
        <v>19.827120475418681</v>
      </c>
      <c r="T50" s="36">
        <f t="shared" si="35"/>
        <v>20.378719567177626</v>
      </c>
      <c r="U50" s="36">
        <f t="shared" si="35"/>
        <v>28.052434456928808</v>
      </c>
      <c r="V50" s="36">
        <f t="shared" si="35"/>
        <v>21.38052062006436</v>
      </c>
      <c r="W50" s="36">
        <f t="shared" si="35"/>
        <v>8.8433734939759177</v>
      </c>
      <c r="X50" s="36">
        <f t="shared" si="35"/>
        <v>3.7831021437578727</v>
      </c>
      <c r="Y50" s="36">
        <f t="shared" si="35"/>
        <v>6.1816524908870178</v>
      </c>
      <c r="Z50" s="36">
        <f t="shared" si="35"/>
        <v>5.3497353740523579</v>
      </c>
      <c r="AA50" s="36">
        <f t="shared" si="35"/>
        <v>6.5308893414799911</v>
      </c>
      <c r="AB50" s="36">
        <f t="shared" si="35"/>
        <v>2.2176905429518285</v>
      </c>
      <c r="AC50" s="36">
        <f t="shared" si="35"/>
        <v>8.6907730673316337</v>
      </c>
      <c r="AD50" s="36">
        <f t="shared" si="35"/>
        <v>5.0131926121372459</v>
      </c>
      <c r="AE50" s="36">
        <f t="shared" si="35"/>
        <v>2.8512125846624343</v>
      </c>
      <c r="AF50" s="36">
        <f t="shared" si="35"/>
        <v>5.5974508762612913</v>
      </c>
      <c r="AG50" s="36">
        <f t="shared" si="35"/>
        <v>6.2562864614765914</v>
      </c>
      <c r="AH50" s="36">
        <f t="shared" si="35"/>
        <v>5.6323362362741562</v>
      </c>
      <c r="AI50" s="36">
        <f t="shared" si="35"/>
        <v>-2.4642717291481944</v>
      </c>
      <c r="AJ50" s="36">
        <f t="shared" si="35"/>
        <v>-1.4829851583689191</v>
      </c>
      <c r="AK50" s="36">
        <f t="shared" si="35"/>
        <v>-1.0328949856894241</v>
      </c>
      <c r="AL50" s="36">
        <f t="shared" si="35"/>
        <v>-7.1252703862754174E-2</v>
      </c>
      <c r="AM50" s="36">
        <f t="shared" si="35"/>
        <v>-2.5291016341928554</v>
      </c>
      <c r="AN50" s="36">
        <f t="shared" si="35"/>
        <v>1.5475843650530692</v>
      </c>
      <c r="AO50" s="36">
        <f t="shared" si="35"/>
        <v>-0.28733433767243355</v>
      </c>
      <c r="AP50" s="4">
        <f t="shared" si="35"/>
        <v>-0.43827792260574938</v>
      </c>
      <c r="AQ50" s="4">
        <f t="shared" si="35"/>
        <v>0.39525450895084191</v>
      </c>
      <c r="AR50" s="4">
        <f t="shared" si="35"/>
        <v>1.341795088154953</v>
      </c>
      <c r="AS50" s="4">
        <f t="shared" si="35"/>
        <v>0.60130688622390949</v>
      </c>
      <c r="AT50" s="4">
        <f t="shared" si="35"/>
        <v>2.34413872047719</v>
      </c>
      <c r="AU50" s="4">
        <f t="shared" si="35"/>
        <v>2.6019932950697466</v>
      </c>
      <c r="AV50" s="4">
        <f t="shared" si="35"/>
        <v>2.4838469381333823</v>
      </c>
      <c r="AW50" s="4">
        <f t="shared" si="35"/>
        <v>0.65195461084181261</v>
      </c>
      <c r="AX50" s="4">
        <f t="shared" si="35"/>
        <v>-0.10508286148790091</v>
      </c>
      <c r="AY50" s="4">
        <f t="shared" si="35"/>
        <v>-0.17293887660353846</v>
      </c>
      <c r="AZ50" s="4">
        <f t="shared" si="35"/>
        <v>-0.3642669216545471</v>
      </c>
      <c r="BA50" s="4">
        <f t="shared" si="35"/>
        <v>-1.211759591537529</v>
      </c>
      <c r="BB50" s="4">
        <f t="shared" si="35"/>
        <v>-1.1506099503790637</v>
      </c>
      <c r="BC50" s="4">
        <f t="shared" si="35"/>
        <v>-1.4774131233016874</v>
      </c>
      <c r="BD50" s="4">
        <f t="shared" si="35"/>
        <v>-1.5758800411233693</v>
      </c>
      <c r="BE50" s="4">
        <f t="shared" si="35"/>
        <v>0.13207634299655524</v>
      </c>
      <c r="BF50" s="4">
        <f t="shared" si="35"/>
        <v>-0.48739522754630116</v>
      </c>
      <c r="BG50" s="4">
        <f t="shared" si="35"/>
        <v>1.021596676314843</v>
      </c>
      <c r="BH50" s="4">
        <f t="shared" si="35"/>
        <v>-0.23206391074164401</v>
      </c>
      <c r="BI50" s="4">
        <f t="shared" si="8"/>
        <v>0.13785998619503914</v>
      </c>
      <c r="BJ50" s="4">
        <f t="shared" si="8"/>
        <v>-0.58566299842969727</v>
      </c>
      <c r="BK50" s="4">
        <f t="shared" si="8"/>
        <v>-0.36071457735852164</v>
      </c>
    </row>
    <row r="51" spans="1:63" x14ac:dyDescent="0.3">
      <c r="A51" s="23" t="s">
        <v>15</v>
      </c>
      <c r="B51" s="36"/>
      <c r="C51" s="36">
        <f t="shared" ref="C51:Q51" si="36">C21*100/B21-100</f>
        <v>-1.9011406844106773</v>
      </c>
      <c r="D51" s="36">
        <f t="shared" si="36"/>
        <v>0.58139534883720501</v>
      </c>
      <c r="E51" s="36">
        <f t="shared" si="36"/>
        <v>4.4315992292871016</v>
      </c>
      <c r="F51" s="36">
        <f t="shared" si="36"/>
        <v>-0.92250922509225575</v>
      </c>
      <c r="G51" s="36">
        <f t="shared" si="36"/>
        <v>10.428305400372423</v>
      </c>
      <c r="H51" s="36">
        <f t="shared" si="36"/>
        <v>11.804384485666105</v>
      </c>
      <c r="I51" s="36">
        <f t="shared" si="36"/>
        <v>4.3740573152337987</v>
      </c>
      <c r="J51" s="36">
        <f t="shared" si="36"/>
        <v>8.3815028901734223</v>
      </c>
      <c r="K51" s="36">
        <f t="shared" si="36"/>
        <v>0.53333333333333144</v>
      </c>
      <c r="L51" s="36">
        <f t="shared" si="36"/>
        <v>1.0610079575596814</v>
      </c>
      <c r="M51" s="36">
        <f t="shared" si="36"/>
        <v>0.1312335958004951</v>
      </c>
      <c r="N51" s="36">
        <f t="shared" si="36"/>
        <v>9.305373525557016</v>
      </c>
      <c r="O51" s="36">
        <f t="shared" si="36"/>
        <v>21.103117505995186</v>
      </c>
      <c r="P51" s="36">
        <f t="shared" si="36"/>
        <v>28.712871287128706</v>
      </c>
      <c r="Q51" s="36">
        <f t="shared" si="36"/>
        <v>16.307692307692264</v>
      </c>
      <c r="R51" s="36">
        <f t="shared" ref="R51:BH51" si="37">R21*100/Q21-100</f>
        <v>9.4576719576719483</v>
      </c>
      <c r="S51" s="36">
        <f t="shared" si="37"/>
        <v>16.01208459214503</v>
      </c>
      <c r="T51" s="36">
        <f t="shared" si="37"/>
        <v>16.718750000000057</v>
      </c>
      <c r="U51" s="36">
        <f t="shared" si="37"/>
        <v>27.086122266845152</v>
      </c>
      <c r="V51" s="36">
        <f t="shared" si="37"/>
        <v>17.661516853932568</v>
      </c>
      <c r="W51" s="36">
        <f t="shared" si="37"/>
        <v>11.698000596836764</v>
      </c>
      <c r="X51" s="36">
        <f t="shared" si="37"/>
        <v>-0.64997592681747562</v>
      </c>
      <c r="Y51" s="36">
        <f t="shared" si="37"/>
        <v>-2.4230676035884358E-2</v>
      </c>
      <c r="Z51" s="36">
        <f t="shared" si="37"/>
        <v>-1.8177411536597106</v>
      </c>
      <c r="AA51" s="36">
        <f t="shared" si="37"/>
        <v>4.4927178474450926</v>
      </c>
      <c r="AB51" s="36">
        <f t="shared" si="37"/>
        <v>1.9135364989369208</v>
      </c>
      <c r="AC51" s="36">
        <f t="shared" si="37"/>
        <v>2.1557719054241886</v>
      </c>
      <c r="AD51" s="36">
        <f t="shared" si="37"/>
        <v>7.0569548445654959</v>
      </c>
      <c r="AE51" s="36">
        <f t="shared" si="37"/>
        <v>7.5243747350571795</v>
      </c>
      <c r="AF51" s="36">
        <f t="shared" si="37"/>
        <v>4.7506406465602282</v>
      </c>
      <c r="AG51" s="36">
        <f t="shared" si="37"/>
        <v>6.5487391795257679</v>
      </c>
      <c r="AH51" s="36">
        <f t="shared" si="37"/>
        <v>-2.4549629106322897</v>
      </c>
      <c r="AI51" s="36">
        <f t="shared" si="37"/>
        <v>-2.0732689895045411</v>
      </c>
      <c r="AJ51" s="36">
        <f t="shared" si="37"/>
        <v>1.4527684315210081</v>
      </c>
      <c r="AK51" s="36">
        <f t="shared" si="37"/>
        <v>2.316504084307482</v>
      </c>
      <c r="AL51" s="36">
        <f t="shared" si="37"/>
        <v>0.27155945173058171</v>
      </c>
      <c r="AM51" s="36">
        <f t="shared" si="37"/>
        <v>0.7657011611650546</v>
      </c>
      <c r="AN51" s="36">
        <f t="shared" si="37"/>
        <v>3.0866893727181406</v>
      </c>
      <c r="AO51" s="36">
        <f t="shared" si="37"/>
        <v>1.9382784283963304</v>
      </c>
      <c r="AP51" s="4">
        <f t="shared" si="37"/>
        <v>5.5445335150882329</v>
      </c>
      <c r="AQ51" s="4">
        <f t="shared" si="37"/>
        <v>0.22935978310842131</v>
      </c>
      <c r="AR51" s="4">
        <f t="shared" si="37"/>
        <v>0.40178022220460718</v>
      </c>
      <c r="AS51" s="4">
        <f t="shared" si="37"/>
        <v>8.2551145765705769E-3</v>
      </c>
      <c r="AT51" s="4">
        <f t="shared" si="37"/>
        <v>0.29522787668160788</v>
      </c>
      <c r="AU51" s="4">
        <f t="shared" si="37"/>
        <v>-2.5352907022110571E-2</v>
      </c>
      <c r="AV51" s="4">
        <f t="shared" si="37"/>
        <v>-0.10288784456970745</v>
      </c>
      <c r="AW51" s="4">
        <f t="shared" si="37"/>
        <v>-0.40130074545437822</v>
      </c>
      <c r="AX51" s="4">
        <f t="shared" si="37"/>
        <v>0.58142401916389019</v>
      </c>
      <c r="AY51" s="4">
        <f t="shared" si="37"/>
        <v>-0.25288710092632982</v>
      </c>
      <c r="AZ51" s="4">
        <f t="shared" si="37"/>
        <v>-0.95836627078898573</v>
      </c>
      <c r="BA51" s="4">
        <f t="shared" si="37"/>
        <v>0.51827598249384721</v>
      </c>
      <c r="BB51" s="4">
        <f t="shared" si="37"/>
        <v>-0.52247746367714853</v>
      </c>
      <c r="BC51" s="4">
        <f t="shared" si="37"/>
        <v>-0.22906080342303881</v>
      </c>
      <c r="BD51" s="4">
        <f t="shared" si="37"/>
        <v>4.2411146117530052E-2</v>
      </c>
      <c r="BE51" s="4">
        <f t="shared" si="37"/>
        <v>-0.58050251790990615</v>
      </c>
      <c r="BF51" s="4">
        <f t="shared" si="37"/>
        <v>0.31512832110716715</v>
      </c>
      <c r="BG51" s="4">
        <f t="shared" si="37"/>
        <v>0.35087484860399343</v>
      </c>
      <c r="BH51" s="4">
        <f t="shared" si="37"/>
        <v>0.12113140332904493</v>
      </c>
      <c r="BI51" s="4">
        <f t="shared" si="8"/>
        <v>0.68307281044796753</v>
      </c>
      <c r="BJ51" s="4">
        <f t="shared" ref="BJ51" si="38">BJ21*100/BI21-100</f>
        <v>1.043483410686477</v>
      </c>
      <c r="BK51" s="4">
        <f t="shared" ref="BK51" si="39">BK21*100/BJ21-100</f>
        <v>1.5669251534539796</v>
      </c>
    </row>
    <row r="52" spans="1:63" x14ac:dyDescent="0.3">
      <c r="A52" s="23" t="s">
        <v>16</v>
      </c>
      <c r="B52" s="36"/>
      <c r="C52" s="36">
        <f t="shared" ref="C52:Q52" si="40">C22*100/B22-100</f>
        <v>-1.2195121951219505</v>
      </c>
      <c r="D52" s="36">
        <f t="shared" si="40"/>
        <v>0</v>
      </c>
      <c r="E52" s="36">
        <f t="shared" si="40"/>
        <v>29.012345679012356</v>
      </c>
      <c r="F52" s="36">
        <f t="shared" si="40"/>
        <v>1.4354066985646199</v>
      </c>
      <c r="G52" s="36">
        <f t="shared" si="40"/>
        <v>-0.94339622641510346</v>
      </c>
      <c r="H52" s="36">
        <f t="shared" si="40"/>
        <v>13.333333333333357</v>
      </c>
      <c r="I52" s="36">
        <f t="shared" si="40"/>
        <v>-0.84033613445376432</v>
      </c>
      <c r="J52" s="36">
        <f t="shared" si="40"/>
        <v>18.644067796610159</v>
      </c>
      <c r="K52" s="36">
        <f t="shared" si="40"/>
        <v>0.7142857142857082</v>
      </c>
      <c r="L52" s="36">
        <f t="shared" si="40"/>
        <v>-0.35460992907799493</v>
      </c>
      <c r="M52" s="36">
        <f t="shared" si="40"/>
        <v>0.35587188612102238</v>
      </c>
      <c r="N52" s="36">
        <f t="shared" si="40"/>
        <v>5.3191489361702224</v>
      </c>
      <c r="O52" s="36">
        <f t="shared" si="40"/>
        <v>9.7643097643097576</v>
      </c>
      <c r="P52" s="36">
        <f t="shared" si="40"/>
        <v>51.840490797546039</v>
      </c>
      <c r="Q52" s="36">
        <f t="shared" si="40"/>
        <v>15.353535353535321</v>
      </c>
      <c r="R52" s="36">
        <f t="shared" ref="R52:BH52" si="41">R22*100/Q22-100</f>
        <v>9.6322241681261005</v>
      </c>
      <c r="S52" s="36">
        <f t="shared" si="41"/>
        <v>8.9456869009584921</v>
      </c>
      <c r="T52" s="36">
        <f t="shared" si="41"/>
        <v>14.516129032258078</v>
      </c>
      <c r="U52" s="36">
        <f t="shared" si="41"/>
        <v>25.736235595390539</v>
      </c>
      <c r="V52" s="36">
        <f t="shared" si="41"/>
        <v>22.912423625254604</v>
      </c>
      <c r="W52" s="36">
        <f t="shared" si="41"/>
        <v>9.9420049710024898</v>
      </c>
      <c r="X52" s="36">
        <f t="shared" si="41"/>
        <v>-5.2247191011235827</v>
      </c>
      <c r="Y52" s="36">
        <f t="shared" si="41"/>
        <v>3.6158861885002835</v>
      </c>
      <c r="Z52" s="36">
        <f t="shared" si="41"/>
        <v>1.0297482837528804</v>
      </c>
      <c r="AA52" s="36">
        <f t="shared" si="41"/>
        <v>2.0951302378256145</v>
      </c>
      <c r="AB52" s="36">
        <f t="shared" si="41"/>
        <v>1.4420410427065775</v>
      </c>
      <c r="AC52" s="36">
        <f t="shared" si="41"/>
        <v>4.7566976489885064</v>
      </c>
      <c r="AD52" s="36">
        <f t="shared" si="41"/>
        <v>6.2108559498956168</v>
      </c>
      <c r="AE52" s="36">
        <f t="shared" si="41"/>
        <v>5.3562653562653537</v>
      </c>
      <c r="AF52" s="36">
        <f t="shared" si="41"/>
        <v>6.3432835820895548</v>
      </c>
      <c r="AG52" s="36">
        <f t="shared" si="41"/>
        <v>7.1052631578947683</v>
      </c>
      <c r="AH52" s="36">
        <f t="shared" si="41"/>
        <v>-1.3923013923014338</v>
      </c>
      <c r="AI52" s="36">
        <f t="shared" si="41"/>
        <v>4.3124443419196439</v>
      </c>
      <c r="AJ52" s="36">
        <f t="shared" si="41"/>
        <v>3.5532390952718629</v>
      </c>
      <c r="AK52" s="36">
        <f t="shared" si="41"/>
        <v>4.1631643897410129</v>
      </c>
      <c r="AL52" s="36">
        <f t="shared" si="41"/>
        <v>4.5047646037899796</v>
      </c>
      <c r="AM52" s="36">
        <f t="shared" si="41"/>
        <v>2.3082484320209034</v>
      </c>
      <c r="AN52" s="36">
        <f t="shared" si="41"/>
        <v>0.81102717775854671</v>
      </c>
      <c r="AO52" s="36">
        <f t="shared" si="41"/>
        <v>1.4116492254543118</v>
      </c>
      <c r="AP52" s="4">
        <f t="shared" si="41"/>
        <v>1.1599375728295769</v>
      </c>
      <c r="AQ52" s="4">
        <f t="shared" si="41"/>
        <v>0.46662984708039801</v>
      </c>
      <c r="AR52" s="4">
        <f t="shared" si="41"/>
        <v>1.9360099318007968</v>
      </c>
      <c r="AS52" s="4">
        <f t="shared" si="41"/>
        <v>2.4540461656339403</v>
      </c>
      <c r="AT52" s="4">
        <f t="shared" si="41"/>
        <v>2.9978589581320847</v>
      </c>
      <c r="AU52" s="4">
        <f t="shared" si="41"/>
        <v>-0.80599859020351516</v>
      </c>
      <c r="AV52" s="4">
        <f t="shared" si="41"/>
        <v>3.4910248618064372</v>
      </c>
      <c r="AW52" s="4">
        <f t="shared" si="41"/>
        <v>1.5529449240389681</v>
      </c>
      <c r="AX52" s="4">
        <f t="shared" si="41"/>
        <v>2.4755450823130474</v>
      </c>
      <c r="AY52" s="4">
        <f t="shared" si="41"/>
        <v>-0.30596889296580798</v>
      </c>
      <c r="AZ52" s="4">
        <f t="shared" si="41"/>
        <v>0.79289392490429123</v>
      </c>
      <c r="BA52" s="4">
        <f t="shared" si="41"/>
        <v>1.8917367688450213</v>
      </c>
      <c r="BB52" s="4">
        <f t="shared" si="41"/>
        <v>-0.27248946624609971</v>
      </c>
      <c r="BC52" s="4">
        <f t="shared" si="41"/>
        <v>0.36866767233210851</v>
      </c>
      <c r="BD52" s="4">
        <f t="shared" si="41"/>
        <v>2.2584821627368967</v>
      </c>
      <c r="BE52" s="4">
        <f t="shared" si="41"/>
        <v>9.059837994453801E-2</v>
      </c>
      <c r="BF52" s="4">
        <f t="shared" si="41"/>
        <v>-0.4211274151683142</v>
      </c>
      <c r="BG52" s="4">
        <f t="shared" si="41"/>
        <v>1.1660497147412485</v>
      </c>
      <c r="BH52" s="4">
        <f t="shared" si="41"/>
        <v>-0.34607035303861267</v>
      </c>
      <c r="BI52" s="4">
        <f t="shared" si="8"/>
        <v>0.70193681779997519</v>
      </c>
      <c r="BJ52" s="4">
        <f t="shared" si="8"/>
        <v>0.31554722918684774</v>
      </c>
      <c r="BK52" s="4">
        <f t="shared" si="8"/>
        <v>-7.5553407131309314E-2</v>
      </c>
    </row>
    <row r="53" spans="1:63" x14ac:dyDescent="0.3">
      <c r="A53" s="23" t="s">
        <v>17</v>
      </c>
      <c r="B53" s="36"/>
      <c r="C53" s="36">
        <f t="shared" ref="C53:Q53" si="42">C23*100/B23-100</f>
        <v>-0.88495575221237743</v>
      </c>
      <c r="D53" s="36">
        <f t="shared" si="42"/>
        <v>0.44642857142858361</v>
      </c>
      <c r="E53" s="36">
        <f t="shared" si="42"/>
        <v>-8.2222222222222001</v>
      </c>
      <c r="F53" s="36">
        <f t="shared" si="42"/>
        <v>-0.96852300242132117</v>
      </c>
      <c r="G53" s="36">
        <f t="shared" si="42"/>
        <v>1.9559902200489034</v>
      </c>
      <c r="H53" s="36">
        <f t="shared" si="42"/>
        <v>9.5923261390887262</v>
      </c>
      <c r="I53" s="36">
        <f t="shared" si="42"/>
        <v>-0.21881838074394011</v>
      </c>
      <c r="J53" s="36">
        <f t="shared" si="42"/>
        <v>7.8947368421052886</v>
      </c>
      <c r="K53" s="36">
        <f t="shared" si="42"/>
        <v>0.60975609756096105</v>
      </c>
      <c r="L53" s="36">
        <f t="shared" si="42"/>
        <v>0.20202020202020776</v>
      </c>
      <c r="M53" s="36">
        <f t="shared" si="42"/>
        <v>0.60483870967742348</v>
      </c>
      <c r="N53" s="36">
        <f t="shared" si="42"/>
        <v>8.6172344689378662</v>
      </c>
      <c r="O53" s="36">
        <f t="shared" si="42"/>
        <v>12.730627306273064</v>
      </c>
      <c r="P53" s="36">
        <f t="shared" si="42"/>
        <v>21.603927986906697</v>
      </c>
      <c r="Q53" s="36">
        <f t="shared" si="42"/>
        <v>13.997308209959627</v>
      </c>
      <c r="R53" s="36">
        <f t="shared" ref="R53:BH53" si="43">R23*100/Q23-100</f>
        <v>12.160566706021285</v>
      </c>
      <c r="S53" s="36">
        <f t="shared" si="43"/>
        <v>15.473684210526272</v>
      </c>
      <c r="T53" s="36">
        <f t="shared" si="43"/>
        <v>27.620783956244324</v>
      </c>
      <c r="U53" s="36">
        <f t="shared" si="43"/>
        <v>25.571428571428555</v>
      </c>
      <c r="V53" s="36">
        <f t="shared" si="43"/>
        <v>24.4027303754266</v>
      </c>
      <c r="W53" s="36">
        <f t="shared" si="43"/>
        <v>17.604023776863286</v>
      </c>
      <c r="X53" s="36">
        <f t="shared" si="43"/>
        <v>5.5176336746302468</v>
      </c>
      <c r="Y53" s="36">
        <f t="shared" si="43"/>
        <v>9.5687331536388456</v>
      </c>
      <c r="Z53" s="36">
        <f t="shared" si="43"/>
        <v>3.9852398523984931</v>
      </c>
      <c r="AA53" s="36">
        <f t="shared" si="43"/>
        <v>-0.30754672344450285</v>
      </c>
      <c r="AB53" s="36">
        <f t="shared" si="43"/>
        <v>-2.3730422401513351E-2</v>
      </c>
      <c r="AC53" s="36">
        <f t="shared" si="43"/>
        <v>8.3076192736766927</v>
      </c>
      <c r="AD53" s="36">
        <f t="shared" si="43"/>
        <v>5.1720359412666994</v>
      </c>
      <c r="AE53" s="36">
        <f t="shared" si="43"/>
        <v>5.8553865388622484</v>
      </c>
      <c r="AF53" s="36">
        <f t="shared" si="43"/>
        <v>5.5118110236220588</v>
      </c>
      <c r="AG53" s="36">
        <f t="shared" si="43"/>
        <v>4.3656716417910388</v>
      </c>
      <c r="AH53" s="36">
        <f t="shared" si="43"/>
        <v>1.3228459063281974</v>
      </c>
      <c r="AI53" s="36">
        <f t="shared" si="43"/>
        <v>4.9871468840278936</v>
      </c>
      <c r="AJ53" s="36">
        <f t="shared" si="43"/>
        <v>3.4153506909277382</v>
      </c>
      <c r="AK53" s="36">
        <f t="shared" si="43"/>
        <v>2.2611931550785869</v>
      </c>
      <c r="AL53" s="36">
        <f t="shared" si="43"/>
        <v>0.21910188210560477</v>
      </c>
      <c r="AM53" s="36">
        <f t="shared" si="43"/>
        <v>0.23348037807615185</v>
      </c>
      <c r="AN53" s="36">
        <f t="shared" si="43"/>
        <v>-0.55346011122340144</v>
      </c>
      <c r="AO53" s="36">
        <f t="shared" si="43"/>
        <v>-0.15440219649281062</v>
      </c>
      <c r="AP53" s="4">
        <f t="shared" si="43"/>
        <v>0.25971161771984441</v>
      </c>
      <c r="AQ53" s="4">
        <f t="shared" si="43"/>
        <v>0.61088797992226773</v>
      </c>
      <c r="AR53" s="4">
        <f t="shared" si="43"/>
        <v>0.99737629859946253</v>
      </c>
      <c r="AS53" s="4">
        <f t="shared" si="43"/>
        <v>0.61089417380482303</v>
      </c>
      <c r="AT53" s="4">
        <f t="shared" si="43"/>
        <v>2.0191251291144994</v>
      </c>
      <c r="AU53" s="4">
        <f t="shared" si="43"/>
        <v>0.64429218170070612</v>
      </c>
      <c r="AV53" s="4">
        <f t="shared" si="43"/>
        <v>4.8260304730923451</v>
      </c>
      <c r="AW53" s="4">
        <f t="shared" si="43"/>
        <v>2.4997808227194014</v>
      </c>
      <c r="AX53" s="4">
        <f t="shared" si="43"/>
        <v>1.478145710325947</v>
      </c>
      <c r="AY53" s="4">
        <f t="shared" si="43"/>
        <v>2.0730565147729152</v>
      </c>
      <c r="AZ53" s="4">
        <f t="shared" si="43"/>
        <v>0.67536786952464922</v>
      </c>
      <c r="BA53" s="4">
        <f t="shared" si="43"/>
        <v>-1.6461810722639569</v>
      </c>
      <c r="BB53" s="4">
        <f t="shared" si="43"/>
        <v>-1.0376405814610337</v>
      </c>
      <c r="BC53" s="4">
        <f t="shared" si="43"/>
        <v>-1.4513715343071141</v>
      </c>
      <c r="BD53" s="4">
        <f t="shared" si="43"/>
        <v>-0.41759632473713282</v>
      </c>
      <c r="BE53" s="4">
        <f t="shared" si="43"/>
        <v>1.7337119110327706</v>
      </c>
      <c r="BF53" s="4">
        <f t="shared" si="43"/>
        <v>0.69260507684525408</v>
      </c>
      <c r="BG53" s="4">
        <f t="shared" si="43"/>
        <v>-0.56640424141239976</v>
      </c>
      <c r="BH53" s="4">
        <f t="shared" si="43"/>
        <v>0.31980653279090632</v>
      </c>
      <c r="BI53" s="4">
        <f t="shared" si="8"/>
        <v>1.631831049456153</v>
      </c>
      <c r="BJ53" s="4">
        <f t="shared" si="8"/>
        <v>0</v>
      </c>
      <c r="BK53" s="4">
        <f t="shared" si="8"/>
        <v>5.1016083236561371E-3</v>
      </c>
    </row>
    <row r="54" spans="1:63" x14ac:dyDescent="0.3">
      <c r="A54" s="23" t="s">
        <v>18</v>
      </c>
      <c r="B54" s="36"/>
      <c r="C54" s="36">
        <f t="shared" ref="C54:Q54" si="44">C24*100/B24-100</f>
        <v>-1.9607843137254832</v>
      </c>
      <c r="D54" s="36">
        <f t="shared" si="44"/>
        <v>0.22222222222221433</v>
      </c>
      <c r="E54" s="36">
        <f t="shared" si="44"/>
        <v>13.082039911308158</v>
      </c>
      <c r="F54" s="36">
        <f t="shared" si="44"/>
        <v>0.58823529411766629</v>
      </c>
      <c r="G54" s="36">
        <f t="shared" si="44"/>
        <v>7.4074074074073906</v>
      </c>
      <c r="H54" s="36">
        <f t="shared" si="44"/>
        <v>5.8076225045372354</v>
      </c>
      <c r="I54" s="36">
        <f t="shared" si="44"/>
        <v>3.7735849056603712</v>
      </c>
      <c r="J54" s="36">
        <f t="shared" si="44"/>
        <v>9.4214876033057919</v>
      </c>
      <c r="K54" s="36">
        <f t="shared" si="44"/>
        <v>0.45317220543806513</v>
      </c>
      <c r="L54" s="36">
        <f t="shared" si="44"/>
        <v>0.60150375939846867</v>
      </c>
      <c r="M54" s="36">
        <f t="shared" si="44"/>
        <v>0</v>
      </c>
      <c r="N54" s="36">
        <f t="shared" si="44"/>
        <v>9.8654708520179071</v>
      </c>
      <c r="O54" s="36">
        <f t="shared" si="44"/>
        <v>15.238095238095212</v>
      </c>
      <c r="P54" s="36">
        <f t="shared" si="44"/>
        <v>18.890200708382565</v>
      </c>
      <c r="Q54" s="36">
        <f t="shared" si="44"/>
        <v>9.2353525322740353</v>
      </c>
      <c r="R54" s="36">
        <f t="shared" ref="R54:BH54" si="45">R24*100/Q24-100</f>
        <v>7.545454545454561</v>
      </c>
      <c r="S54" s="36">
        <f t="shared" si="45"/>
        <v>20.287404902789461</v>
      </c>
      <c r="T54" s="36">
        <f t="shared" si="45"/>
        <v>21.222768798313496</v>
      </c>
      <c r="U54" s="36">
        <f t="shared" si="45"/>
        <v>24.231884057971016</v>
      </c>
      <c r="V54" s="36">
        <f t="shared" si="45"/>
        <v>24.965002333177836</v>
      </c>
      <c r="W54" s="36">
        <f t="shared" si="45"/>
        <v>8.4391336818520983</v>
      </c>
      <c r="X54" s="36">
        <f t="shared" si="45"/>
        <v>-0.60633280934204947</v>
      </c>
      <c r="Y54" s="36">
        <f t="shared" si="45"/>
        <v>-2.0786262991414191</v>
      </c>
      <c r="Z54" s="36">
        <f t="shared" si="45"/>
        <v>-1.3151822796492922</v>
      </c>
      <c r="AA54" s="36">
        <f t="shared" si="45"/>
        <v>0.35071311667059035</v>
      </c>
      <c r="AB54" s="36">
        <f t="shared" si="45"/>
        <v>-2.283317800559189</v>
      </c>
      <c r="AC54" s="36">
        <f t="shared" si="45"/>
        <v>1.5736766809728095</v>
      </c>
      <c r="AD54" s="36">
        <f t="shared" si="45"/>
        <v>2.9577464788732328</v>
      </c>
      <c r="AE54" s="36">
        <f t="shared" si="45"/>
        <v>2.7131782945736376</v>
      </c>
      <c r="AF54" s="36">
        <f t="shared" si="45"/>
        <v>0.97669256381797709</v>
      </c>
      <c r="AG54" s="36">
        <f t="shared" si="45"/>
        <v>2.4400967245548486</v>
      </c>
      <c r="AH54" s="36">
        <f t="shared" si="45"/>
        <v>1.9098712446351982</v>
      </c>
      <c r="AI54" s="36">
        <f t="shared" si="45"/>
        <v>0.94081254965306016</v>
      </c>
      <c r="AJ54" s="36">
        <f t="shared" si="45"/>
        <v>0.31603290856430988</v>
      </c>
      <c r="AK54" s="36">
        <f t="shared" si="45"/>
        <v>1.1517260565990881</v>
      </c>
      <c r="AL54" s="36">
        <f t="shared" si="45"/>
        <v>0.84877194536673528</v>
      </c>
      <c r="AM54" s="36">
        <f t="shared" si="45"/>
        <v>-9.2941936142651116E-2</v>
      </c>
      <c r="AN54" s="36">
        <f t="shared" si="45"/>
        <v>0.53736330770892948</v>
      </c>
      <c r="AO54" s="36">
        <f t="shared" si="45"/>
        <v>0.20228268789625758</v>
      </c>
      <c r="AP54" s="4">
        <f t="shared" si="45"/>
        <v>4.7185825900470491E-2</v>
      </c>
      <c r="AQ54" s="4">
        <f t="shared" si="45"/>
        <v>-0.18822446012660521</v>
      </c>
      <c r="AR54" s="4">
        <f t="shared" si="45"/>
        <v>-1.7359247428899494E-2</v>
      </c>
      <c r="AS54" s="4">
        <f t="shared" si="45"/>
        <v>-0.42676326772726725</v>
      </c>
      <c r="AT54" s="4">
        <f t="shared" si="45"/>
        <v>-0.19358686396051894</v>
      </c>
      <c r="AU54" s="4">
        <f t="shared" si="45"/>
        <v>-0.38211224399432808</v>
      </c>
      <c r="AV54" s="4">
        <f t="shared" si="45"/>
        <v>-0.22798660234369095</v>
      </c>
      <c r="AW54" s="4">
        <f t="shared" si="45"/>
        <v>-8.1449314225508829E-2</v>
      </c>
      <c r="AX54" s="4">
        <f t="shared" si="45"/>
        <v>-0.57407726167555495</v>
      </c>
      <c r="AY54" s="4">
        <f t="shared" si="45"/>
        <v>-0.43140941673655675</v>
      </c>
      <c r="AZ54" s="4">
        <f t="shared" si="45"/>
        <v>-0.64247333981531085</v>
      </c>
      <c r="BA54" s="4">
        <f t="shared" si="45"/>
        <v>-0.58438172369213248</v>
      </c>
      <c r="BB54" s="4">
        <f t="shared" si="45"/>
        <v>-2.6682874638339626E-2</v>
      </c>
      <c r="BC54" s="4">
        <f t="shared" si="45"/>
        <v>-0.11081008525351876</v>
      </c>
      <c r="BD54" s="4">
        <f t="shared" si="45"/>
        <v>0.28765714915039098</v>
      </c>
      <c r="BE54" s="4">
        <f t="shared" si="45"/>
        <v>0.34355801741241976</v>
      </c>
      <c r="BF54" s="4">
        <f t="shared" si="45"/>
        <v>0.41812563694790583</v>
      </c>
      <c r="BG54" s="4">
        <f t="shared" si="45"/>
        <v>0.68357211277019303</v>
      </c>
      <c r="BH54" s="4">
        <f t="shared" si="45"/>
        <v>0.65250849164499414</v>
      </c>
      <c r="BI54" s="4">
        <f t="shared" si="8"/>
        <v>0.66327643171435113</v>
      </c>
      <c r="BJ54" s="4">
        <f t="shared" si="8"/>
        <v>0.77003644785379777</v>
      </c>
      <c r="BK54" s="4">
        <f t="shared" si="8"/>
        <v>0.69275736071075755</v>
      </c>
    </row>
    <row r="55" spans="1:63" x14ac:dyDescent="0.3">
      <c r="A55" s="23" t="s">
        <v>19</v>
      </c>
      <c r="B55" s="36"/>
      <c r="C55" s="36">
        <f t="shared" ref="C55:Q55" si="46">C25*100/B25-100</f>
        <v>-2.2988505747126453</v>
      </c>
      <c r="D55" s="36">
        <f t="shared" si="46"/>
        <v>0.58823529411765207</v>
      </c>
      <c r="E55" s="36">
        <f t="shared" si="46"/>
        <v>28.654970760233908</v>
      </c>
      <c r="F55" s="36">
        <f t="shared" si="46"/>
        <v>10.909090909090878</v>
      </c>
      <c r="G55" s="36">
        <f t="shared" si="46"/>
        <v>10.245901639344282</v>
      </c>
      <c r="H55" s="36">
        <f t="shared" si="46"/>
        <v>8.5501858736059404</v>
      </c>
      <c r="I55" s="36">
        <f t="shared" si="46"/>
        <v>-5.4794520547945069</v>
      </c>
      <c r="J55" s="36">
        <f t="shared" si="46"/>
        <v>19.927536231884062</v>
      </c>
      <c r="K55" s="36">
        <f t="shared" si="46"/>
        <v>0.60422960725074404</v>
      </c>
      <c r="L55" s="36">
        <f t="shared" si="46"/>
        <v>0.30030030030032151</v>
      </c>
      <c r="M55" s="36">
        <f t="shared" si="46"/>
        <v>0</v>
      </c>
      <c r="N55" s="36">
        <f t="shared" si="46"/>
        <v>5.9880239520958156</v>
      </c>
      <c r="O55" s="36">
        <f t="shared" si="46"/>
        <v>10.734463276836152</v>
      </c>
      <c r="P55" s="36">
        <f t="shared" si="46"/>
        <v>19.642857142857181</v>
      </c>
      <c r="Q55" s="36">
        <f t="shared" si="46"/>
        <v>14.925373134328339</v>
      </c>
      <c r="R55" s="36">
        <f t="shared" ref="R55:BH55" si="47">R25*100/Q25-100</f>
        <v>15.02782931354362</v>
      </c>
      <c r="S55" s="36">
        <f t="shared" si="47"/>
        <v>22.741935483870961</v>
      </c>
      <c r="T55" s="36">
        <f t="shared" si="47"/>
        <v>21.813403416557122</v>
      </c>
      <c r="U55" s="36">
        <f t="shared" si="47"/>
        <v>35.059331175836064</v>
      </c>
      <c r="V55" s="36">
        <f t="shared" si="47"/>
        <v>26.357827476038352</v>
      </c>
      <c r="W55" s="36">
        <f t="shared" si="47"/>
        <v>19.595448798988599</v>
      </c>
      <c r="X55" s="36">
        <f t="shared" si="47"/>
        <v>11.170212765957473</v>
      </c>
      <c r="Y55" s="36">
        <f t="shared" si="47"/>
        <v>7.5757575757575921</v>
      </c>
      <c r="Z55" s="36">
        <f t="shared" si="47"/>
        <v>4.0770941438102</v>
      </c>
      <c r="AA55" s="36">
        <f t="shared" si="47"/>
        <v>7.4430199430199195</v>
      </c>
      <c r="AB55" s="36">
        <f t="shared" si="47"/>
        <v>3.9111700364600637</v>
      </c>
      <c r="AC55" s="36">
        <f t="shared" si="47"/>
        <v>9.6969696969697168</v>
      </c>
      <c r="AD55" s="36">
        <f t="shared" si="47"/>
        <v>9.9738296016283385</v>
      </c>
      <c r="AE55" s="36">
        <f t="shared" si="47"/>
        <v>8.6726599682707928</v>
      </c>
      <c r="AF55" s="36">
        <f t="shared" si="47"/>
        <v>4.5985401459853961</v>
      </c>
      <c r="AG55" s="36">
        <f t="shared" si="47"/>
        <v>4.4428936962084293</v>
      </c>
      <c r="AH55" s="36">
        <f t="shared" si="47"/>
        <v>2.9398663697104439</v>
      </c>
      <c r="AI55" s="36">
        <f t="shared" si="47"/>
        <v>4.5626890791461392</v>
      </c>
      <c r="AJ55" s="36">
        <f t="shared" si="47"/>
        <v>4.9936452599302612</v>
      </c>
      <c r="AK55" s="36">
        <f t="shared" si="47"/>
        <v>9.7185956430128897</v>
      </c>
      <c r="AL55" s="36">
        <f t="shared" si="47"/>
        <v>3.8979115866424934</v>
      </c>
      <c r="AM55" s="36">
        <f t="shared" si="47"/>
        <v>0.9841153204738049</v>
      </c>
      <c r="AN55" s="36">
        <f t="shared" si="47"/>
        <v>0.84041767767725162</v>
      </c>
      <c r="AO55" s="36">
        <f t="shared" si="47"/>
        <v>0.87233421353627705</v>
      </c>
      <c r="AP55" s="4">
        <f t="shared" si="47"/>
        <v>1.5809760129587289</v>
      </c>
      <c r="AQ55" s="4">
        <f t="shared" si="47"/>
        <v>-0.55321192949152476</v>
      </c>
      <c r="AR55" s="4">
        <f t="shared" si="47"/>
        <v>0.50824142024109165</v>
      </c>
      <c r="AS55" s="4">
        <f t="shared" si="47"/>
        <v>0.57657279861936672</v>
      </c>
      <c r="AT55" s="4">
        <f t="shared" si="47"/>
        <v>-0.82322588850998102</v>
      </c>
      <c r="AU55" s="4">
        <f t="shared" si="47"/>
        <v>-0.36142731504466497</v>
      </c>
      <c r="AV55" s="4">
        <f t="shared" si="47"/>
        <v>1.7539289120160646</v>
      </c>
      <c r="AW55" s="4">
        <f t="shared" si="47"/>
        <v>1.18764972249663</v>
      </c>
      <c r="AX55" s="4">
        <f t="shared" si="47"/>
        <v>0.2837355348989945</v>
      </c>
      <c r="AY55" s="4">
        <f t="shared" si="47"/>
        <v>-0.47687736848574502</v>
      </c>
      <c r="AZ55" s="4">
        <f t="shared" si="47"/>
        <v>-1.6615395543980185</v>
      </c>
      <c r="BA55" s="4">
        <f t="shared" si="47"/>
        <v>0.55313292768703093</v>
      </c>
      <c r="BB55" s="4">
        <f t="shared" si="47"/>
        <v>-1.0391492979805292</v>
      </c>
      <c r="BC55" s="4">
        <f t="shared" si="47"/>
        <v>-0.5012213202928848</v>
      </c>
      <c r="BD55" s="4">
        <f t="shared" si="47"/>
        <v>3.0862474490405134E-2</v>
      </c>
      <c r="BE55" s="4">
        <f t="shared" si="47"/>
        <v>0.14367896524919388</v>
      </c>
      <c r="BF55" s="4">
        <f t="shared" si="47"/>
        <v>0.16100467396006479</v>
      </c>
      <c r="BG55" s="4">
        <f t="shared" si="47"/>
        <v>0.6516701229748918</v>
      </c>
      <c r="BH55" s="4">
        <f t="shared" si="47"/>
        <v>0.21349469929516829</v>
      </c>
      <c r="BI55" s="4">
        <f t="shared" si="8"/>
        <v>-0.4968965431589254</v>
      </c>
      <c r="BJ55" s="4">
        <f t="shared" si="8"/>
        <v>0.376929857371465</v>
      </c>
      <c r="BK55" s="4">
        <f t="shared" si="8"/>
        <v>0.87568709539964118</v>
      </c>
    </row>
    <row r="56" spans="1:63" x14ac:dyDescent="0.3"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</row>
    <row r="57" spans="1:63" x14ac:dyDescent="0.3">
      <c r="A57" s="23" t="s">
        <v>22</v>
      </c>
      <c r="B57" s="36"/>
      <c r="C57" s="36">
        <f t="shared" ref="C57:AH57" si="48">C27*100/B27-100</f>
        <v>-1.6842105263157805</v>
      </c>
      <c r="D57" s="36">
        <f t="shared" si="48"/>
        <v>0</v>
      </c>
      <c r="E57" s="36">
        <f t="shared" si="48"/>
        <v>11.563169164882225</v>
      </c>
      <c r="F57" s="36">
        <f t="shared" si="48"/>
        <v>5.3742802303262636</v>
      </c>
      <c r="G57" s="36">
        <f t="shared" si="48"/>
        <v>7.8324225865209343</v>
      </c>
      <c r="H57" s="36">
        <f t="shared" si="48"/>
        <v>9.2905405405405617</v>
      </c>
      <c r="I57" s="36">
        <f t="shared" si="48"/>
        <v>1.2364760432766531</v>
      </c>
      <c r="J57" s="36">
        <f t="shared" si="48"/>
        <v>13.129770992366389</v>
      </c>
      <c r="K57" s="36">
        <f t="shared" si="48"/>
        <v>1.1401878925705091</v>
      </c>
      <c r="L57" s="36">
        <f t="shared" si="48"/>
        <v>-3.3835809590676149</v>
      </c>
      <c r="M57" s="36">
        <f t="shared" si="48"/>
        <v>7.7521891914898333E-2</v>
      </c>
      <c r="N57" s="36">
        <f t="shared" si="48"/>
        <v>10.076609875240223</v>
      </c>
      <c r="O57" s="36">
        <f t="shared" si="48"/>
        <v>21.073251586895466</v>
      </c>
      <c r="P57" s="36">
        <f t="shared" si="48"/>
        <v>26.84384403431136</v>
      </c>
      <c r="Q57" s="36">
        <f t="shared" si="48"/>
        <v>16.879114906949937</v>
      </c>
      <c r="R57" s="36">
        <f t="shared" si="48"/>
        <v>18.046875959415289</v>
      </c>
      <c r="S57" s="36">
        <f t="shared" si="48"/>
        <v>16.612303755571489</v>
      </c>
      <c r="T57" s="36">
        <f t="shared" si="48"/>
        <v>22.485904704066002</v>
      </c>
      <c r="U57" s="36">
        <f t="shared" si="48"/>
        <v>26.060063783309744</v>
      </c>
      <c r="V57" s="36">
        <f t="shared" si="48"/>
        <v>24.820002386291392</v>
      </c>
      <c r="W57" s="36">
        <f t="shared" si="48"/>
        <v>7.9801446610591853</v>
      </c>
      <c r="X57" s="36">
        <f t="shared" si="48"/>
        <v>-3.5481334956326549</v>
      </c>
      <c r="Y57" s="36">
        <f t="shared" si="48"/>
        <v>-0.26023136978913897</v>
      </c>
      <c r="Z57" s="36">
        <f t="shared" si="48"/>
        <v>1.1525274057660795E-2</v>
      </c>
      <c r="AA57" s="36">
        <f t="shared" si="48"/>
        <v>1.9147287882075688</v>
      </c>
      <c r="AB57" s="36">
        <f t="shared" si="48"/>
        <v>1.2740717440636757</v>
      </c>
      <c r="AC57" s="36">
        <f t="shared" si="48"/>
        <v>6.0789909573834962</v>
      </c>
      <c r="AD57" s="36">
        <f t="shared" si="48"/>
        <v>5.6772787349618739</v>
      </c>
      <c r="AE57" s="36">
        <f t="shared" si="48"/>
        <v>7.9126964048608386</v>
      </c>
      <c r="AF57" s="36">
        <f t="shared" si="48"/>
        <v>6.0183732685274549</v>
      </c>
      <c r="AG57" s="36">
        <f t="shared" si="48"/>
        <v>4.4352345024847324</v>
      </c>
      <c r="AH57" s="36">
        <f t="shared" si="48"/>
        <v>-0.98812836075767052</v>
      </c>
      <c r="AI57" s="36">
        <f t="shared" ref="AI57:BH57" si="49">AI27*100/AH27-100</f>
        <v>2.8372080797466452</v>
      </c>
      <c r="AJ57" s="36">
        <f t="shared" si="49"/>
        <v>3.5278786493953049</v>
      </c>
      <c r="AK57" s="36">
        <f t="shared" si="49"/>
        <v>4.6467298360554707</v>
      </c>
      <c r="AL57" s="36">
        <f t="shared" si="49"/>
        <v>2.8428569626445181</v>
      </c>
      <c r="AM57" s="36">
        <f t="shared" si="49"/>
        <v>2.8997236649898781</v>
      </c>
      <c r="AN57" s="36">
        <f t="shared" si="49"/>
        <v>3.7503005003330969</v>
      </c>
      <c r="AO57" s="36">
        <f t="shared" si="49"/>
        <v>2.4158100224651236</v>
      </c>
      <c r="AP57" s="4">
        <f t="shared" si="49"/>
        <v>5.6854333258161489</v>
      </c>
      <c r="AQ57" s="4">
        <f t="shared" si="49"/>
        <v>5.0985932134311724</v>
      </c>
      <c r="AR57" s="4">
        <f t="shared" si="49"/>
        <v>4.2516104344592804</v>
      </c>
      <c r="AS57" s="4">
        <f t="shared" si="49"/>
        <v>3.6964557889905478</v>
      </c>
      <c r="AT57" s="4">
        <f t="shared" si="49"/>
        <v>2.3891057082693834</v>
      </c>
      <c r="AU57" s="4">
        <f t="shared" si="49"/>
        <v>0.12818724039652807</v>
      </c>
      <c r="AV57" s="4">
        <f t="shared" si="49"/>
        <v>0.76377405566587697</v>
      </c>
      <c r="AW57" s="4">
        <f t="shared" si="49"/>
        <v>1.9565541496423293</v>
      </c>
      <c r="AX57" s="4">
        <f t="shared" si="49"/>
        <v>0.82140469407566741</v>
      </c>
      <c r="AY57" s="4">
        <f t="shared" si="49"/>
        <v>1.6886375363910133E-2</v>
      </c>
      <c r="AZ57" s="4">
        <f t="shared" si="49"/>
        <v>0.63246653887875937</v>
      </c>
      <c r="BA57" s="4">
        <f t="shared" si="49"/>
        <v>0.4804506271269986</v>
      </c>
      <c r="BB57" s="4">
        <f t="shared" si="49"/>
        <v>-0.30602891634204354</v>
      </c>
      <c r="BC57" s="4">
        <f t="shared" si="49"/>
        <v>-0.48528237324563861</v>
      </c>
      <c r="BD57" s="4">
        <f t="shared" si="49"/>
        <v>-0.61246373276831889</v>
      </c>
      <c r="BE57" s="4">
        <f t="shared" si="49"/>
        <v>-0.93260929186000396</v>
      </c>
      <c r="BF57" s="4">
        <f t="shared" si="49"/>
        <v>-0.17358304009898973</v>
      </c>
      <c r="BG57" s="4">
        <f t="shared" si="49"/>
        <v>0.19268649216394351</v>
      </c>
      <c r="BH57" s="4">
        <f t="shared" si="49"/>
        <v>0.18247824054515149</v>
      </c>
      <c r="BI57" s="4">
        <f t="shared" ref="BI57:BK57" si="50">BI27*100/BH27-100</f>
        <v>-0.4024554876085773</v>
      </c>
      <c r="BJ57" s="4">
        <f t="shared" si="50"/>
        <v>-9.2047076236141834E-2</v>
      </c>
      <c r="BK57" s="4">
        <f t="shared" si="50"/>
        <v>1.1196865901305131</v>
      </c>
    </row>
    <row r="58" spans="1:63" x14ac:dyDescent="0.3">
      <c r="A58" s="23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</row>
    <row r="59" spans="1:63" x14ac:dyDescent="0.3">
      <c r="A59" s="12" t="s">
        <v>29</v>
      </c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>
        <f t="shared" ref="M59:AH59" si="51">M29*100/L29-100</f>
        <v>-1.8106109253332647</v>
      </c>
      <c r="N59" s="36">
        <f t="shared" si="51"/>
        <v>5.5884701720595018</v>
      </c>
      <c r="O59" s="36">
        <f t="shared" si="51"/>
        <v>18.554929382423083</v>
      </c>
      <c r="P59" s="36">
        <f t="shared" si="51"/>
        <v>24.85013103239919</v>
      </c>
      <c r="Q59" s="36">
        <f t="shared" si="51"/>
        <v>21.096897912341092</v>
      </c>
      <c r="R59" s="36">
        <f t="shared" si="51"/>
        <v>25.489887196524876</v>
      </c>
      <c r="S59" s="36">
        <f t="shared" si="51"/>
        <v>15.169632901575156</v>
      </c>
      <c r="T59" s="36">
        <f t="shared" si="51"/>
        <v>19.43425481592449</v>
      </c>
      <c r="U59" s="36">
        <f t="shared" si="51"/>
        <v>28.135269891154678</v>
      </c>
      <c r="V59" s="36">
        <f t="shared" si="51"/>
        <v>28.752428155410513</v>
      </c>
      <c r="W59" s="36">
        <f t="shared" si="51"/>
        <v>8.0920802641427514</v>
      </c>
      <c r="X59" s="36">
        <f t="shared" si="51"/>
        <v>-6.6776881889168038</v>
      </c>
      <c r="Y59" s="36">
        <f t="shared" si="51"/>
        <v>-3.2546419156139876</v>
      </c>
      <c r="Z59" s="36">
        <f t="shared" si="51"/>
        <v>-0.47209639492997724</v>
      </c>
      <c r="AA59" s="36">
        <f t="shared" si="51"/>
        <v>0.98335122785550766</v>
      </c>
      <c r="AB59" s="36">
        <f t="shared" si="51"/>
        <v>1.915590087466029</v>
      </c>
      <c r="AC59" s="36">
        <f t="shared" si="51"/>
        <v>6.391104934651139</v>
      </c>
      <c r="AD59" s="36">
        <f t="shared" si="51"/>
        <v>5.3475116261972744</v>
      </c>
      <c r="AE59" s="36">
        <f t="shared" si="51"/>
        <v>8.9164992571499511</v>
      </c>
      <c r="AF59" s="36">
        <f t="shared" si="51"/>
        <v>6.0853396381781835</v>
      </c>
      <c r="AG59" s="36">
        <f t="shared" si="51"/>
        <v>3.0356319659534279</v>
      </c>
      <c r="AH59" s="36">
        <f t="shared" si="51"/>
        <v>-3.2895819226374101</v>
      </c>
      <c r="AI59" s="36">
        <f t="shared" ref="AI59:BH59" si="52">AI29*100/AH29-100</f>
        <v>5.5979292381106234</v>
      </c>
      <c r="AJ59" s="36">
        <f t="shared" si="52"/>
        <v>4.8222259526211388</v>
      </c>
      <c r="AK59" s="36">
        <f t="shared" si="52"/>
        <v>8.11913493427015</v>
      </c>
      <c r="AL59" s="36">
        <f t="shared" si="52"/>
        <v>1.0775541791995096</v>
      </c>
      <c r="AM59" s="36">
        <f t="shared" si="52"/>
        <v>5.1755167329188083</v>
      </c>
      <c r="AN59" s="36">
        <f t="shared" si="52"/>
        <v>4.8289983487570822</v>
      </c>
      <c r="AO59" s="36">
        <f t="shared" si="52"/>
        <v>3.7914198010546443</v>
      </c>
      <c r="AP59" s="4">
        <f t="shared" si="52"/>
        <v>16.974748411330737</v>
      </c>
      <c r="AQ59" s="4">
        <f t="shared" si="52"/>
        <v>5.8250820276181088</v>
      </c>
      <c r="AR59" s="4">
        <f t="shared" si="52"/>
        <v>5.4705247745053498</v>
      </c>
      <c r="AS59" s="4">
        <f t="shared" si="52"/>
        <v>5.791575100475896</v>
      </c>
      <c r="AT59" s="4">
        <f t="shared" si="52"/>
        <v>4.573624932856589</v>
      </c>
      <c r="AU59" s="4">
        <f t="shared" si="52"/>
        <v>1.4750069921344817</v>
      </c>
      <c r="AV59" s="4">
        <f t="shared" si="52"/>
        <v>1.7395351632609817</v>
      </c>
      <c r="AW59" s="4">
        <f t="shared" si="52"/>
        <v>2.0448927758511388</v>
      </c>
      <c r="AX59" s="4">
        <f t="shared" si="52"/>
        <v>3.1150150371789636</v>
      </c>
      <c r="AY59" s="4">
        <f t="shared" si="52"/>
        <v>0.6638686253838415</v>
      </c>
      <c r="AZ59" s="4">
        <f t="shared" si="52"/>
        <v>1.9862788185327105</v>
      </c>
      <c r="BA59" s="4">
        <f t="shared" si="52"/>
        <v>0.914208136359278</v>
      </c>
      <c r="BB59" s="4">
        <f t="shared" si="52"/>
        <v>-0.40344085315794587</v>
      </c>
      <c r="BC59" s="4">
        <f t="shared" si="52"/>
        <v>0.16500023272521958</v>
      </c>
      <c r="BD59" s="4">
        <f t="shared" si="52"/>
        <v>-0.77251338535036496</v>
      </c>
      <c r="BE59" s="4">
        <f t="shared" si="52"/>
        <v>-1.5689463282799494</v>
      </c>
      <c r="BF59" s="4">
        <f t="shared" si="52"/>
        <v>-3.8732946848654137E-3</v>
      </c>
      <c r="BG59" s="4">
        <f t="shared" si="52"/>
        <v>-0.21892468571944335</v>
      </c>
      <c r="BH59" s="4">
        <f t="shared" si="52"/>
        <v>0.61336314578295514</v>
      </c>
      <c r="BI59" s="4">
        <f t="shared" ref="BI59:BK63" si="53">BI29*100/BH29-100</f>
        <v>0.41668597435290167</v>
      </c>
      <c r="BJ59" s="4">
        <f t="shared" si="53"/>
        <v>0.41139640986108361</v>
      </c>
      <c r="BK59" s="4">
        <f t="shared" si="53"/>
        <v>1.981900829625161</v>
      </c>
    </row>
    <row r="60" spans="1:63" x14ac:dyDescent="0.3">
      <c r="A60" s="12" t="s">
        <v>30</v>
      </c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>
        <f t="shared" ref="M60:AH60" si="54">M30*100/L30-100</f>
        <v>0.53430169717724141</v>
      </c>
      <c r="N60" s="36">
        <f t="shared" si="54"/>
        <v>12.520443141947013</v>
      </c>
      <c r="O60" s="36">
        <f t="shared" si="54"/>
        <v>24.665944111896039</v>
      </c>
      <c r="P60" s="36">
        <f t="shared" si="54"/>
        <v>24.059078855198351</v>
      </c>
      <c r="Q60" s="36">
        <f t="shared" si="54"/>
        <v>18.598736515043356</v>
      </c>
      <c r="R60" s="36">
        <f t="shared" si="54"/>
        <v>23.754961076836025</v>
      </c>
      <c r="S60" s="36">
        <f t="shared" si="54"/>
        <v>15.520511541498763</v>
      </c>
      <c r="T60" s="36">
        <f t="shared" si="54"/>
        <v>28.354314599191383</v>
      </c>
      <c r="U60" s="36">
        <f t="shared" si="54"/>
        <v>24.569808247534539</v>
      </c>
      <c r="V60" s="36">
        <f t="shared" si="54"/>
        <v>24.956532184348276</v>
      </c>
      <c r="W60" s="36">
        <f t="shared" si="54"/>
        <v>3.9510781524421787</v>
      </c>
      <c r="X60" s="36">
        <f t="shared" si="54"/>
        <v>-9.4015600685302303</v>
      </c>
      <c r="Y60" s="36">
        <f t="shared" si="54"/>
        <v>-1.4136480905442426</v>
      </c>
      <c r="Z60" s="36">
        <f t="shared" si="54"/>
        <v>-1.0166029116494997</v>
      </c>
      <c r="AA60" s="36">
        <f t="shared" si="54"/>
        <v>0.99191786811982752</v>
      </c>
      <c r="AB60" s="36">
        <f t="shared" si="54"/>
        <v>1.6437107765688808</v>
      </c>
      <c r="AC60" s="36">
        <f t="shared" si="54"/>
        <v>8.1258927166714301</v>
      </c>
      <c r="AD60" s="36">
        <f t="shared" si="54"/>
        <v>6.2403180552240656</v>
      </c>
      <c r="AE60" s="36">
        <f t="shared" si="54"/>
        <v>9.7938210829281047</v>
      </c>
      <c r="AF60" s="36">
        <f t="shared" si="54"/>
        <v>7.483995401893452</v>
      </c>
      <c r="AG60" s="36">
        <f t="shared" si="54"/>
        <v>3.5387849782777892</v>
      </c>
      <c r="AH60" s="36">
        <f t="shared" si="54"/>
        <v>-4.863839256936771</v>
      </c>
      <c r="AI60" s="36">
        <f t="shared" ref="AI60:BH60" si="55">AI30*100/AH30-100</f>
        <v>3.0361154468428566</v>
      </c>
      <c r="AJ60" s="36">
        <f t="shared" si="55"/>
        <v>3.7999103707505952</v>
      </c>
      <c r="AK60" s="36">
        <f t="shared" si="55"/>
        <v>4.4238056647670874</v>
      </c>
      <c r="AL60" s="36">
        <f t="shared" si="55"/>
        <v>4.8482938683221732</v>
      </c>
      <c r="AM60" s="36">
        <f t="shared" si="55"/>
        <v>3.8012046289552472</v>
      </c>
      <c r="AN60" s="36">
        <f t="shared" si="55"/>
        <v>5.3209948969817873</v>
      </c>
      <c r="AO60" s="36">
        <f t="shared" si="55"/>
        <v>2.8664531213431985</v>
      </c>
      <c r="AP60" s="4">
        <f t="shared" si="55"/>
        <v>3.4479041868456051</v>
      </c>
      <c r="AQ60" s="4">
        <f t="shared" si="55"/>
        <v>8.8802902721847659</v>
      </c>
      <c r="AR60" s="4">
        <f t="shared" si="55"/>
        <v>8.0074373136844486</v>
      </c>
      <c r="AS60" s="4">
        <f t="shared" si="55"/>
        <v>5.444221597953117</v>
      </c>
      <c r="AT60" s="4">
        <f t="shared" si="55"/>
        <v>3.039229025605124</v>
      </c>
      <c r="AU60" s="4">
        <f t="shared" si="55"/>
        <v>-0.75404596861095285</v>
      </c>
      <c r="AV60" s="4">
        <f t="shared" si="55"/>
        <v>0.16645540629130551</v>
      </c>
      <c r="AW60" s="4">
        <f t="shared" si="55"/>
        <v>3.0104171169620031</v>
      </c>
      <c r="AX60" s="4">
        <f t="shared" si="55"/>
        <v>0.51352202269897873</v>
      </c>
      <c r="AY60" s="4">
        <f t="shared" si="55"/>
        <v>0.40888421863498081</v>
      </c>
      <c r="AZ60" s="4">
        <f t="shared" si="55"/>
        <v>1.5241697111558068</v>
      </c>
      <c r="BA60" s="4">
        <f t="shared" si="55"/>
        <v>0.59759319587995208</v>
      </c>
      <c r="BB60" s="4">
        <f t="shared" si="55"/>
        <v>-3.2761468445258402E-2</v>
      </c>
      <c r="BC60" s="4">
        <f t="shared" si="55"/>
        <v>-1.0131823448561761</v>
      </c>
      <c r="BD60" s="4">
        <f t="shared" si="55"/>
        <v>-1.0170942277989496</v>
      </c>
      <c r="BE60" s="4">
        <f t="shared" si="55"/>
        <v>-1.3784658145947191</v>
      </c>
      <c r="BF60" s="4">
        <f t="shared" si="55"/>
        <v>-0.37283505109039083</v>
      </c>
      <c r="BG60" s="4">
        <f t="shared" si="55"/>
        <v>0.2876094106220819</v>
      </c>
      <c r="BH60" s="4">
        <f t="shared" si="55"/>
        <v>-0.10453096942380569</v>
      </c>
      <c r="BI60" s="4">
        <f t="shared" si="53"/>
        <v>-1.6506605655243476</v>
      </c>
      <c r="BJ60" s="4">
        <f t="shared" si="53"/>
        <v>-0.75230690647605059</v>
      </c>
      <c r="BK60" s="4">
        <f t="shared" si="53"/>
        <v>1.1633300764032697</v>
      </c>
    </row>
    <row r="61" spans="1:63" x14ac:dyDescent="0.3">
      <c r="A61" s="12" t="s">
        <v>26</v>
      </c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>
        <f t="shared" ref="M61:AH61" si="56">M31*100/L31-100</f>
        <v>1.2065915647203269</v>
      </c>
      <c r="N61" s="36">
        <f t="shared" si="56"/>
        <v>15.292927911351072</v>
      </c>
      <c r="O61" s="36">
        <f t="shared" si="56"/>
        <v>27.738248318577206</v>
      </c>
      <c r="P61" s="36">
        <f t="shared" si="56"/>
        <v>44.661504450358279</v>
      </c>
      <c r="Q61" s="36">
        <f t="shared" si="56"/>
        <v>13.025733732984989</v>
      </c>
      <c r="R61" s="36">
        <f t="shared" si="56"/>
        <v>11.134296513251826</v>
      </c>
      <c r="S61" s="36">
        <f t="shared" si="56"/>
        <v>15.939152591320237</v>
      </c>
      <c r="T61" s="36">
        <f t="shared" si="56"/>
        <v>16.619918886855231</v>
      </c>
      <c r="U61" s="36">
        <f t="shared" si="56"/>
        <v>26.132370227276596</v>
      </c>
      <c r="V61" s="36">
        <f t="shared" si="56"/>
        <v>24.570275678384007</v>
      </c>
      <c r="W61" s="36">
        <f t="shared" si="56"/>
        <v>12.320513364842697</v>
      </c>
      <c r="X61" s="36">
        <f t="shared" si="56"/>
        <v>2.7878856429418164</v>
      </c>
      <c r="Y61" s="36">
        <f t="shared" si="56"/>
        <v>-0.9563351914178071</v>
      </c>
      <c r="Z61" s="36">
        <f t="shared" si="56"/>
        <v>0.59996950036290286</v>
      </c>
      <c r="AA61" s="36">
        <f t="shared" si="56"/>
        <v>0.97202789135008061</v>
      </c>
      <c r="AB61" s="36">
        <f t="shared" si="56"/>
        <v>0.32963832810891347</v>
      </c>
      <c r="AC61" s="36">
        <f t="shared" si="56"/>
        <v>4.2314700868469828</v>
      </c>
      <c r="AD61" s="36">
        <f t="shared" si="56"/>
        <v>4.563363530515872</v>
      </c>
      <c r="AE61" s="36">
        <f t="shared" si="56"/>
        <v>9.2229211893427987</v>
      </c>
      <c r="AF61" s="36">
        <f t="shared" si="56"/>
        <v>6.4466095026563863</v>
      </c>
      <c r="AG61" s="36">
        <f t="shared" si="56"/>
        <v>6.1105826831830541</v>
      </c>
      <c r="AH61" s="36">
        <f t="shared" si="56"/>
        <v>5.026225608840619</v>
      </c>
      <c r="AI61" s="36">
        <f t="shared" ref="AI61:BH61" si="57">AI31*100/AH31-100</f>
        <v>5.0001356755826691</v>
      </c>
      <c r="AJ61" s="36">
        <f t="shared" si="57"/>
        <v>5.0594438782784863</v>
      </c>
      <c r="AK61" s="36">
        <f t="shared" si="57"/>
        <v>5.2175268158270285</v>
      </c>
      <c r="AL61" s="36">
        <f t="shared" si="57"/>
        <v>2.8321624657671265</v>
      </c>
      <c r="AM61" s="36">
        <f t="shared" si="57"/>
        <v>2.2795778375675866</v>
      </c>
      <c r="AN61" s="36">
        <f t="shared" si="57"/>
        <v>1.4402930586394262</v>
      </c>
      <c r="AO61" s="36">
        <f t="shared" si="57"/>
        <v>0.96557115205739308</v>
      </c>
      <c r="AP61" s="4">
        <f t="shared" si="57"/>
        <v>2.9076686398420293</v>
      </c>
      <c r="AQ61" s="4">
        <f t="shared" si="57"/>
        <v>5.3017913810237332</v>
      </c>
      <c r="AR61" s="4">
        <f t="shared" si="57"/>
        <v>0.16968194079937859</v>
      </c>
      <c r="AS61" s="4">
        <f t="shared" si="57"/>
        <v>3.1624501412575512</v>
      </c>
      <c r="AT61" s="4">
        <f t="shared" si="57"/>
        <v>1.7999997798482923</v>
      </c>
      <c r="AU61" s="4">
        <f t="shared" si="57"/>
        <v>2.182898079033663</v>
      </c>
      <c r="AV61" s="4">
        <f t="shared" si="57"/>
        <v>1.6635635012201675</v>
      </c>
      <c r="AW61" s="4">
        <f t="shared" si="57"/>
        <v>3.0210569470951327</v>
      </c>
      <c r="AX61" s="4">
        <f t="shared" si="57"/>
        <v>0.7001245267534415</v>
      </c>
      <c r="AY61" s="4">
        <f t="shared" si="57"/>
        <v>-0.56329700665867222</v>
      </c>
      <c r="AZ61" s="4">
        <f t="shared" si="57"/>
        <v>-1.1170213378111526</v>
      </c>
      <c r="BA61" s="4">
        <f t="shared" si="57"/>
        <v>0.70241117010503729</v>
      </c>
      <c r="BB61" s="4">
        <f t="shared" si="57"/>
        <v>-0.38100028052342338</v>
      </c>
      <c r="BC61" s="4">
        <f t="shared" si="57"/>
        <v>0.40741800830841157</v>
      </c>
      <c r="BD61" s="4">
        <f t="shared" si="57"/>
        <v>-2.4893473482720196E-2</v>
      </c>
      <c r="BE61" s="4">
        <f t="shared" si="57"/>
        <v>-0.55321731076776359</v>
      </c>
      <c r="BF61" s="4">
        <f t="shared" si="57"/>
        <v>-0.55785902346465832</v>
      </c>
      <c r="BG61" s="4">
        <f t="shared" si="57"/>
        <v>3.2600502548675081E-2</v>
      </c>
      <c r="BH61" s="4">
        <f t="shared" si="57"/>
        <v>0.36030588856903023</v>
      </c>
      <c r="BI61" s="4">
        <f t="shared" si="53"/>
        <v>0.26266859471070347</v>
      </c>
      <c r="BJ61" s="4">
        <f t="shared" si="53"/>
        <v>2.1662073644407087E-2</v>
      </c>
      <c r="BK61" s="4">
        <f t="shared" si="53"/>
        <v>0.47999233661499829</v>
      </c>
    </row>
    <row r="62" spans="1:63" x14ac:dyDescent="0.3">
      <c r="A62" s="12" t="s">
        <v>27</v>
      </c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>
        <f t="shared" ref="M62:AH62" si="58">M32*100/L32-100</f>
        <v>0.14872091139778831</v>
      </c>
      <c r="N62" s="36">
        <f t="shared" si="58"/>
        <v>7.8881162690733078</v>
      </c>
      <c r="O62" s="36">
        <f t="shared" si="58"/>
        <v>18.459579437204383</v>
      </c>
      <c r="P62" s="36">
        <f t="shared" si="58"/>
        <v>27.840554344416645</v>
      </c>
      <c r="Q62" s="36">
        <f t="shared" si="58"/>
        <v>17.263436544093111</v>
      </c>
      <c r="R62" s="36">
        <f t="shared" si="58"/>
        <v>12.803080684046407</v>
      </c>
      <c r="S62" s="36">
        <f t="shared" si="58"/>
        <v>17.326096383557655</v>
      </c>
      <c r="T62" s="36">
        <f t="shared" si="58"/>
        <v>18.778683710687218</v>
      </c>
      <c r="U62" s="36">
        <f t="shared" si="58"/>
        <v>26.484729221979634</v>
      </c>
      <c r="V62" s="36">
        <f t="shared" si="58"/>
        <v>20.918722082610074</v>
      </c>
      <c r="W62" s="36">
        <f t="shared" si="58"/>
        <v>10.784013015429281</v>
      </c>
      <c r="X62" s="36">
        <f t="shared" si="58"/>
        <v>1.8809751681575193</v>
      </c>
      <c r="Y62" s="36">
        <f t="shared" si="58"/>
        <v>3.7175396646590144</v>
      </c>
      <c r="Z62" s="36">
        <f t="shared" si="58"/>
        <v>1.313220314118368</v>
      </c>
      <c r="AA62" s="36">
        <f t="shared" si="58"/>
        <v>4.0450024439721943</v>
      </c>
      <c r="AB62" s="36">
        <f t="shared" si="58"/>
        <v>1.6602229218658522</v>
      </c>
      <c r="AC62" s="36">
        <f t="shared" si="58"/>
        <v>5.0018763742813377</v>
      </c>
      <c r="AD62" s="36">
        <f t="shared" si="58"/>
        <v>5.8067421855522241</v>
      </c>
      <c r="AE62" s="36">
        <f t="shared" si="58"/>
        <v>5.3748847709829448</v>
      </c>
      <c r="AF62" s="36">
        <f t="shared" si="58"/>
        <v>5.2489547888705061</v>
      </c>
      <c r="AG62" s="36">
        <f t="shared" si="58"/>
        <v>5.6668940030827457</v>
      </c>
      <c r="AH62" s="36">
        <f t="shared" si="58"/>
        <v>0.86962115482826619</v>
      </c>
      <c r="AI62" s="36">
        <f t="shared" ref="AI62:BH62" si="59">AI32*100/AH32-100</f>
        <v>-0.92877287878799564</v>
      </c>
      <c r="AJ62" s="36">
        <f t="shared" si="59"/>
        <v>1.2015186747436388</v>
      </c>
      <c r="AK62" s="36">
        <f t="shared" si="59"/>
        <v>1.417021862071536</v>
      </c>
      <c r="AL62" s="36">
        <f t="shared" si="59"/>
        <v>0.43469421351966275</v>
      </c>
      <c r="AM62" s="36">
        <f t="shared" si="59"/>
        <v>0.12542385475019557</v>
      </c>
      <c r="AN62" s="36">
        <f t="shared" si="59"/>
        <v>1.9181008536922945</v>
      </c>
      <c r="AO62" s="36">
        <f t="shared" si="59"/>
        <v>1.0042545614532514</v>
      </c>
      <c r="AP62" s="4">
        <f t="shared" si="59"/>
        <v>2.4986057904590382</v>
      </c>
      <c r="AQ62" s="4">
        <f t="shared" si="59"/>
        <v>0.30445173079303345</v>
      </c>
      <c r="AR62" s="4">
        <f t="shared" si="59"/>
        <v>0.96082029486221643</v>
      </c>
      <c r="AS62" s="4">
        <f t="shared" si="59"/>
        <v>0.64472507361107034</v>
      </c>
      <c r="AT62" s="4">
        <f t="shared" si="59"/>
        <v>1.174033312612039</v>
      </c>
      <c r="AU62" s="4">
        <f t="shared" si="59"/>
        <v>0.46277674649071798</v>
      </c>
      <c r="AV62" s="4">
        <f t="shared" si="59"/>
        <v>1.590672168171082</v>
      </c>
      <c r="AW62" s="4">
        <f t="shared" si="59"/>
        <v>0.63835981062551639</v>
      </c>
      <c r="AX62" s="4">
        <f t="shared" si="59"/>
        <v>0.53188823917029993</v>
      </c>
      <c r="AY62" s="4">
        <f t="shared" si="59"/>
        <v>0.19432275966899226</v>
      </c>
      <c r="AZ62" s="4">
        <f t="shared" si="59"/>
        <v>-0.30531205130151307</v>
      </c>
      <c r="BA62" s="4">
        <f t="shared" si="59"/>
        <v>-9.3688839804471513E-2</v>
      </c>
      <c r="BB62" s="4">
        <f t="shared" si="59"/>
        <v>-0.60493222662128687</v>
      </c>
      <c r="BC62" s="4">
        <f t="shared" si="59"/>
        <v>-0.64128240071127607</v>
      </c>
      <c r="BD62" s="4">
        <f t="shared" si="59"/>
        <v>-0.24028400967769414</v>
      </c>
      <c r="BE62" s="4">
        <f t="shared" si="59"/>
        <v>7.1485262863760113E-2</v>
      </c>
      <c r="BF62" s="4">
        <f t="shared" si="59"/>
        <v>0.10687032772734995</v>
      </c>
      <c r="BG62" s="4">
        <f t="shared" si="59"/>
        <v>0.3581161703505984</v>
      </c>
      <c r="BH62" s="4">
        <f t="shared" si="59"/>
        <v>5.2664632814511947E-2</v>
      </c>
      <c r="BI62" s="4">
        <f t="shared" si="53"/>
        <v>0.70456708261041001</v>
      </c>
      <c r="BJ62" s="4">
        <f t="shared" si="53"/>
        <v>0.35427158122055857</v>
      </c>
      <c r="BK62" s="4">
        <f t="shared" si="53"/>
        <v>0.57581761871455228</v>
      </c>
    </row>
    <row r="63" spans="1:63" x14ac:dyDescent="0.3">
      <c r="A63" s="12" t="s">
        <v>28</v>
      </c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>
        <f t="shared" ref="M63:AH63" si="60">M33*100/L33-100</f>
        <v>0.18110021475257554</v>
      </c>
      <c r="N63" s="36">
        <f t="shared" si="60"/>
        <v>9.4048168652907549</v>
      </c>
      <c r="O63" s="36">
        <f t="shared" si="60"/>
        <v>14.71541553664359</v>
      </c>
      <c r="P63" s="36">
        <f t="shared" si="60"/>
        <v>19.249311394482135</v>
      </c>
      <c r="Q63" s="36">
        <f t="shared" si="60"/>
        <v>10.36564099872372</v>
      </c>
      <c r="R63" s="36">
        <f t="shared" si="60"/>
        <v>9.0027899537132043</v>
      </c>
      <c r="S63" s="36">
        <f t="shared" si="60"/>
        <v>20.959977751398398</v>
      </c>
      <c r="T63" s="36">
        <f t="shared" si="60"/>
        <v>21.578718576573863</v>
      </c>
      <c r="U63" s="36">
        <f t="shared" si="60"/>
        <v>26.392964818703675</v>
      </c>
      <c r="V63" s="36">
        <f t="shared" si="60"/>
        <v>25.486222534651191</v>
      </c>
      <c r="W63" s="36">
        <f t="shared" si="60"/>
        <v>10.756027783075581</v>
      </c>
      <c r="X63" s="36">
        <f t="shared" si="60"/>
        <v>1.9661113726592703</v>
      </c>
      <c r="Y63" s="36">
        <f t="shared" si="60"/>
        <v>2.1046006469020995E-2</v>
      </c>
      <c r="Z63" s="36">
        <f t="shared" si="60"/>
        <v>-5.9068113383858645E-2</v>
      </c>
      <c r="AA63" s="36">
        <f t="shared" si="60"/>
        <v>2.0778066323021562</v>
      </c>
      <c r="AB63" s="36">
        <f t="shared" si="60"/>
        <v>-0.69507435758528402</v>
      </c>
      <c r="AC63" s="36">
        <f t="shared" si="60"/>
        <v>3.7593337025472948</v>
      </c>
      <c r="AD63" s="36">
        <f t="shared" si="60"/>
        <v>4.9539076764712746</v>
      </c>
      <c r="AE63" s="36">
        <f t="shared" si="60"/>
        <v>4.4900092857966314</v>
      </c>
      <c r="AF63" s="36">
        <f t="shared" si="60"/>
        <v>2.0966691630999748</v>
      </c>
      <c r="AG63" s="36">
        <f t="shared" si="60"/>
        <v>3.1528234811480189</v>
      </c>
      <c r="AH63" s="36">
        <f t="shared" si="60"/>
        <v>2.3155164772985017</v>
      </c>
      <c r="AI63" s="36">
        <f t="shared" ref="AI63:BH63" si="61">AI33*100/AH33-100</f>
        <v>2.1869314280216372</v>
      </c>
      <c r="AJ63" s="36">
        <f t="shared" si="61"/>
        <v>1.9316459050926085</v>
      </c>
      <c r="AK63" s="36">
        <f t="shared" si="61"/>
        <v>4.1222855136553846</v>
      </c>
      <c r="AL63" s="36">
        <f t="shared" si="61"/>
        <v>1.9950286946545503</v>
      </c>
      <c r="AM63" s="36">
        <f t="shared" si="61"/>
        <v>0.35643342021984381</v>
      </c>
      <c r="AN63" s="36">
        <f t="shared" si="61"/>
        <v>0.70987209805127804</v>
      </c>
      <c r="AO63" s="36">
        <f t="shared" si="61"/>
        <v>0.50921522973386857</v>
      </c>
      <c r="AP63" s="4">
        <f t="shared" si="61"/>
        <v>0.66716827287891078</v>
      </c>
      <c r="AQ63" s="4">
        <f t="shared" si="61"/>
        <v>-0.35905009796506704</v>
      </c>
      <c r="AR63" s="4">
        <f t="shared" si="61"/>
        <v>0.13643994797209302</v>
      </c>
      <c r="AS63" s="4">
        <f t="shared" si="61"/>
        <v>-9.5094060261445179E-2</v>
      </c>
      <c r="AT63" s="4">
        <f t="shared" si="61"/>
        <v>-0.46117505353798549</v>
      </c>
      <c r="AU63" s="4">
        <f t="shared" si="61"/>
        <v>-0.40909742690897133</v>
      </c>
      <c r="AV63" s="4">
        <f t="shared" si="61"/>
        <v>0.47281084736189882</v>
      </c>
      <c r="AW63" s="4">
        <f t="shared" si="61"/>
        <v>0.36473513592193285</v>
      </c>
      <c r="AX63" s="4">
        <f t="shared" si="61"/>
        <v>-0.27736939626494461</v>
      </c>
      <c r="AY63" s="4">
        <f t="shared" si="61"/>
        <v>-0.47683312429347779</v>
      </c>
      <c r="AZ63" s="4">
        <f t="shared" si="61"/>
        <v>-1.061285246768449</v>
      </c>
      <c r="BA63" s="4">
        <f t="shared" si="61"/>
        <v>-0.16125062592540473</v>
      </c>
      <c r="BB63" s="4">
        <f t="shared" si="61"/>
        <v>-0.42756143494838739</v>
      </c>
      <c r="BC63" s="4">
        <f t="shared" si="61"/>
        <v>-0.27181374077545684</v>
      </c>
      <c r="BD63" s="4">
        <f t="shared" si="61"/>
        <v>0.1895276637706047</v>
      </c>
      <c r="BE63" s="4">
        <f t="shared" si="61"/>
        <v>0.26729877726941709</v>
      </c>
      <c r="BF63" s="4">
        <f t="shared" si="61"/>
        <v>0.32014801256919156</v>
      </c>
      <c r="BG63" s="4">
        <f t="shared" si="61"/>
        <v>0.67143493539755639</v>
      </c>
      <c r="BH63" s="4">
        <f t="shared" si="61"/>
        <v>0.48551758671499101</v>
      </c>
      <c r="BI63" s="4">
        <f t="shared" si="53"/>
        <v>0.22316755113067188</v>
      </c>
      <c r="BJ63" s="4">
        <f t="shared" si="53"/>
        <v>0.62198378807332233</v>
      </c>
      <c r="BK63" s="4">
        <f t="shared" si="53"/>
        <v>0.76148496830762724</v>
      </c>
    </row>
    <row r="64" spans="1:63" x14ac:dyDescent="0.3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</row>
    <row r="65" spans="1:63" x14ac:dyDescent="0.3">
      <c r="A65" s="22" t="s">
        <v>39</v>
      </c>
    </row>
    <row r="66" spans="1:63" x14ac:dyDescent="0.3">
      <c r="A66" s="23" t="s">
        <v>0</v>
      </c>
      <c r="B66" s="36">
        <f t="shared" ref="B66:AY66" si="62">(B6*100)/$AZ6</f>
        <v>9.2042464353783018</v>
      </c>
      <c r="C66" s="36">
        <f t="shared" si="62"/>
        <v>9.1201893903063542</v>
      </c>
      <c r="D66" s="36">
        <f t="shared" si="62"/>
        <v>8.9660848076744468</v>
      </c>
      <c r="E66" s="36">
        <f t="shared" si="62"/>
        <v>9.596512645714057</v>
      </c>
      <c r="F66" s="36">
        <f t="shared" si="62"/>
        <v>9.7225982133219784</v>
      </c>
      <c r="G66" s="36">
        <f t="shared" si="62"/>
        <v>10.156892946193709</v>
      </c>
      <c r="H66" s="36">
        <f t="shared" si="62"/>
        <v>11.389729607248944</v>
      </c>
      <c r="I66" s="36">
        <f t="shared" si="62"/>
        <v>13.337051151415734</v>
      </c>
      <c r="J66" s="36">
        <f t="shared" si="62"/>
        <v>14.317716677255133</v>
      </c>
      <c r="K66" s="36">
        <f t="shared" si="62"/>
        <v>14.359745199791101</v>
      </c>
      <c r="L66" s="36">
        <f t="shared" si="62"/>
        <v>13.65926982419154</v>
      </c>
      <c r="M66" s="36">
        <f t="shared" si="62"/>
        <v>13.533184256583619</v>
      </c>
      <c r="N66" s="36">
        <f t="shared" si="62"/>
        <v>13.883421944383398</v>
      </c>
      <c r="O66" s="36">
        <f t="shared" si="62"/>
        <v>15.858762503574177</v>
      </c>
      <c r="P66" s="36">
        <f t="shared" si="62"/>
        <v>19.599301009275862</v>
      </c>
      <c r="Q66" s="36">
        <f t="shared" si="62"/>
        <v>23.423896560049492</v>
      </c>
      <c r="R66" s="36">
        <f t="shared" si="62"/>
        <v>27.612739306134905</v>
      </c>
      <c r="S66" s="36">
        <f t="shared" si="62"/>
        <v>31.213182736716664</v>
      </c>
      <c r="T66" s="36">
        <f t="shared" si="62"/>
        <v>36.8169857415132</v>
      </c>
      <c r="U66" s="36">
        <f t="shared" si="62"/>
        <v>45.474861383923823</v>
      </c>
      <c r="V66" s="36">
        <f t="shared" si="62"/>
        <v>55.715811375189496</v>
      </c>
      <c r="W66" s="36">
        <f t="shared" si="62"/>
        <v>58.643798445195678</v>
      </c>
      <c r="X66" s="36">
        <f t="shared" si="62"/>
        <v>52.451596124895509</v>
      </c>
      <c r="Y66" s="36">
        <f t="shared" si="62"/>
        <v>48.798717109054579</v>
      </c>
      <c r="Z66" s="36">
        <f t="shared" si="62"/>
        <v>49.724945691418817</v>
      </c>
      <c r="AA66" s="36">
        <f t="shared" si="62"/>
        <v>50.755244901014969</v>
      </c>
      <c r="AB66" s="36">
        <f t="shared" si="62"/>
        <v>50.984200280925243</v>
      </c>
      <c r="AC66" s="36">
        <f t="shared" si="62"/>
        <v>53.658815400785997</v>
      </c>
      <c r="AD66" s="36">
        <f t="shared" si="62"/>
        <v>55.271910122880996</v>
      </c>
      <c r="AE66" s="36">
        <f t="shared" si="62"/>
        <v>59.018452703230672</v>
      </c>
      <c r="AF66" s="36">
        <f t="shared" si="62"/>
        <v>61.453705380457954</v>
      </c>
      <c r="AG66" s="36">
        <f t="shared" si="62"/>
        <v>61.568183070413099</v>
      </c>
      <c r="AH66" s="36">
        <f t="shared" si="62"/>
        <v>59.070488016846639</v>
      </c>
      <c r="AI66" s="36">
        <f t="shared" si="62"/>
        <v>61.408451947871086</v>
      </c>
      <c r="AJ66" s="36">
        <f t="shared" si="62"/>
        <v>63.254326704289468</v>
      </c>
      <c r="AK66" s="36">
        <f t="shared" si="62"/>
        <v>65.881398806937597</v>
      </c>
      <c r="AL66" s="36">
        <f t="shared" si="62"/>
        <v>66.863069439693874</v>
      </c>
      <c r="AM66" s="36">
        <f t="shared" si="62"/>
        <v>68.804878718661968</v>
      </c>
      <c r="AN66" s="36">
        <f t="shared" si="62"/>
        <v>71.510879801742348</v>
      </c>
      <c r="AO66" s="36">
        <f t="shared" si="62"/>
        <v>73.415096142050984</v>
      </c>
      <c r="AP66" s="4">
        <f t="shared" si="62"/>
        <v>74.850303320977446</v>
      </c>
      <c r="AQ66" s="4">
        <f t="shared" si="62"/>
        <v>77.333000571049624</v>
      </c>
      <c r="AR66" s="4">
        <f t="shared" si="62"/>
        <v>79.587371381967174</v>
      </c>
      <c r="AS66" s="4">
        <f t="shared" si="62"/>
        <v>82.134831218474204</v>
      </c>
      <c r="AT66" s="4">
        <f t="shared" si="62"/>
        <v>84.469860279776796</v>
      </c>
      <c r="AU66" s="4">
        <f t="shared" si="62"/>
        <v>87.314767218292431</v>
      </c>
      <c r="AV66" s="4">
        <f t="shared" si="62"/>
        <v>89.557435634671123</v>
      </c>
      <c r="AW66" s="4">
        <f t="shared" si="62"/>
        <v>92.005014201687203</v>
      </c>
      <c r="AX66" s="4">
        <f t="shared" si="62"/>
        <v>94.775598393071959</v>
      </c>
      <c r="AY66" s="4">
        <f t="shared" si="62"/>
        <v>96.784392307905719</v>
      </c>
      <c r="AZ66" s="4">
        <f>(AZ6*100)/$AZ6</f>
        <v>100</v>
      </c>
      <c r="BA66" s="4">
        <f t="shared" ref="BA66:BK66" si="63">(BA6*100)/$AZ6</f>
        <v>102.0620767482306</v>
      </c>
      <c r="BB66" s="4">
        <f t="shared" si="63"/>
        <v>104.33230418016122</v>
      </c>
      <c r="BC66" s="4">
        <f t="shared" si="63"/>
        <v>105.61597464358434</v>
      </c>
      <c r="BD66" s="4">
        <f t="shared" si="63"/>
        <v>106.84973448233667</v>
      </c>
      <c r="BE66" s="4">
        <f t="shared" si="63"/>
        <v>107.51596080725228</v>
      </c>
      <c r="BF66" s="4">
        <f t="shared" si="63"/>
        <v>109.088338575333</v>
      </c>
      <c r="BG66" s="4">
        <f t="shared" si="63"/>
        <v>110.60208142978219</v>
      </c>
      <c r="BH66" s="4">
        <f t="shared" si="63"/>
        <v>112.62644436664958</v>
      </c>
      <c r="BI66" s="4">
        <f t="shared" si="63"/>
        <v>114.27617388650272</v>
      </c>
      <c r="BJ66" s="4">
        <f t="shared" si="63"/>
        <v>114.70830097541069</v>
      </c>
      <c r="BK66" s="4">
        <f t="shared" si="63"/>
        <v>117.14026200356058</v>
      </c>
    </row>
    <row r="67" spans="1:63" x14ac:dyDescent="0.3">
      <c r="A67" s="23" t="s">
        <v>1</v>
      </c>
      <c r="B67" s="36">
        <f t="shared" ref="B67:BK67" si="64">(B7*100)/$AZ7</f>
        <v>12.628777675454273</v>
      </c>
      <c r="C67" s="36">
        <f t="shared" si="64"/>
        <v>12.261662045353855</v>
      </c>
      <c r="D67" s="36">
        <f t="shared" si="64"/>
        <v>12.041392667293607</v>
      </c>
      <c r="E67" s="36">
        <f t="shared" si="64"/>
        <v>14.57449051498647</v>
      </c>
      <c r="F67" s="36">
        <f t="shared" si="64"/>
        <v>14.831471456056763</v>
      </c>
      <c r="G67" s="36">
        <f t="shared" si="64"/>
        <v>15.71254896829776</v>
      </c>
      <c r="H67" s="36">
        <f t="shared" si="64"/>
        <v>16.189799287428297</v>
      </c>
      <c r="I67" s="36">
        <f t="shared" si="64"/>
        <v>15.932818346358006</v>
      </c>
      <c r="J67" s="36">
        <f t="shared" si="64"/>
        <v>17.181011488699422</v>
      </c>
      <c r="K67" s="36">
        <f t="shared" si="64"/>
        <v>17.181011488699422</v>
      </c>
      <c r="L67" s="36">
        <f t="shared" si="64"/>
        <v>16.667049606558841</v>
      </c>
      <c r="M67" s="36">
        <f t="shared" si="64"/>
        <v>16.667049606558841</v>
      </c>
      <c r="N67" s="36">
        <f t="shared" si="64"/>
        <v>17.070876799669303</v>
      </c>
      <c r="O67" s="36">
        <f t="shared" si="64"/>
        <v>18.319069942010707</v>
      </c>
      <c r="P67" s="36">
        <f t="shared" si="64"/>
        <v>20.00780184047262</v>
      </c>
      <c r="Q67" s="36">
        <f t="shared" si="64"/>
        <v>22.76116906622573</v>
      </c>
      <c r="R67" s="36">
        <f t="shared" si="64"/>
        <v>25.220843787898517</v>
      </c>
      <c r="S67" s="36">
        <f t="shared" si="64"/>
        <v>27.313402879470889</v>
      </c>
      <c r="T67" s="36">
        <f t="shared" si="64"/>
        <v>30.360462609304342</v>
      </c>
      <c r="U67" s="36">
        <f t="shared" si="64"/>
        <v>38.1066024044231</v>
      </c>
      <c r="V67" s="36">
        <f t="shared" si="64"/>
        <v>49.523898500546032</v>
      </c>
      <c r="W67" s="36">
        <f t="shared" si="64"/>
        <v>54.443247943891613</v>
      </c>
      <c r="X67" s="36">
        <f t="shared" si="64"/>
        <v>54.443247943891613</v>
      </c>
      <c r="Y67" s="36">
        <f t="shared" si="64"/>
        <v>51.84452489167721</v>
      </c>
      <c r="Z67" s="36">
        <f t="shared" si="64"/>
        <v>51.84452489167721</v>
      </c>
      <c r="AA67" s="36">
        <f t="shared" si="64"/>
        <v>54.670636210960346</v>
      </c>
      <c r="AB67" s="36">
        <f t="shared" si="64"/>
        <v>54.670636210960346</v>
      </c>
      <c r="AC67" s="36">
        <f t="shared" si="64"/>
        <v>58.341332522213179</v>
      </c>
      <c r="AD67" s="36">
        <f t="shared" si="64"/>
        <v>58.341332522213179</v>
      </c>
      <c r="AE67" s="36">
        <f t="shared" si="64"/>
        <v>64.188459389695566</v>
      </c>
      <c r="AF67" s="36">
        <f t="shared" si="64"/>
        <v>70.620298943926173</v>
      </c>
      <c r="AG67" s="36">
        <f t="shared" si="64"/>
        <v>70.620298943926173</v>
      </c>
      <c r="AH67" s="36">
        <f t="shared" si="64"/>
        <v>67.826671662795704</v>
      </c>
      <c r="AI67" s="36">
        <f t="shared" si="64"/>
        <v>70.222873528183584</v>
      </c>
      <c r="AJ67" s="36">
        <f t="shared" si="64"/>
        <v>71.927644906923732</v>
      </c>
      <c r="AK67" s="36">
        <f t="shared" si="64"/>
        <v>72.231125450504152</v>
      </c>
      <c r="AL67" s="36">
        <f t="shared" si="64"/>
        <v>72.520225229901911</v>
      </c>
      <c r="AM67" s="36">
        <f t="shared" si="64"/>
        <v>72.8546832691476</v>
      </c>
      <c r="AN67" s="36">
        <f t="shared" si="64"/>
        <v>75.694510859080367</v>
      </c>
      <c r="AO67" s="36">
        <f t="shared" si="64"/>
        <v>78.331112215539576</v>
      </c>
      <c r="AP67" s="4">
        <f t="shared" si="64"/>
        <v>79.928740671702698</v>
      </c>
      <c r="AQ67" s="4">
        <f t="shared" si="64"/>
        <v>82.479744583683654</v>
      </c>
      <c r="AR67" s="4">
        <f t="shared" si="64"/>
        <v>83.844204803394064</v>
      </c>
      <c r="AS67" s="4">
        <f t="shared" si="64"/>
        <v>85.324671015407276</v>
      </c>
      <c r="AT67" s="4">
        <f t="shared" si="64"/>
        <v>87.660474127908017</v>
      </c>
      <c r="AU67" s="4">
        <f t="shared" si="64"/>
        <v>89.536641304537056</v>
      </c>
      <c r="AV67" s="4">
        <f t="shared" si="64"/>
        <v>91.412446539891107</v>
      </c>
      <c r="AW67" s="4">
        <f t="shared" si="64"/>
        <v>95.670248596132254</v>
      </c>
      <c r="AX67" s="4">
        <f t="shared" si="64"/>
        <v>96.642608788515673</v>
      </c>
      <c r="AY67" s="4">
        <f t="shared" si="64"/>
        <v>97.245875473174777</v>
      </c>
      <c r="AZ67" s="4">
        <f t="shared" si="64"/>
        <v>100</v>
      </c>
      <c r="BA67" s="4">
        <f t="shared" si="64"/>
        <v>101.02556703374157</v>
      </c>
      <c r="BB67" s="4">
        <f t="shared" si="64"/>
        <v>101.954267150064</v>
      </c>
      <c r="BC67" s="4">
        <f t="shared" si="64"/>
        <v>101.28959827918543</v>
      </c>
      <c r="BD67" s="4">
        <f t="shared" si="64"/>
        <v>102.80894225337325</v>
      </c>
      <c r="BE67" s="4">
        <f t="shared" si="64"/>
        <v>102.91175119562654</v>
      </c>
      <c r="BF67" s="4">
        <f t="shared" si="64"/>
        <v>104.99652213396412</v>
      </c>
      <c r="BG67" s="4">
        <f t="shared" si="64"/>
        <v>106.07371456149716</v>
      </c>
      <c r="BH67" s="4">
        <f t="shared" si="64"/>
        <v>107.75579750177174</v>
      </c>
      <c r="BI67" s="4">
        <f t="shared" si="64"/>
        <v>109.48198763261477</v>
      </c>
      <c r="BJ67" s="4">
        <f t="shared" si="64"/>
        <v>110.90760990841176</v>
      </c>
      <c r="BK67" s="4">
        <f t="shared" si="64"/>
        <v>113.12576210657981</v>
      </c>
    </row>
    <row r="68" spans="1:63" x14ac:dyDescent="0.3">
      <c r="A68" s="23" t="s">
        <v>2</v>
      </c>
      <c r="B68" s="36">
        <f t="shared" ref="B68:BK68" si="65">(B8*100)/$AZ8</f>
        <v>2.1201771812121901</v>
      </c>
      <c r="C68" s="36">
        <f t="shared" si="65"/>
        <v>2.1201771812121901</v>
      </c>
      <c r="D68" s="36">
        <f t="shared" si="65"/>
        <v>2.1282386914069127</v>
      </c>
      <c r="E68" s="36">
        <f t="shared" si="65"/>
        <v>2.6307394935446564</v>
      </c>
      <c r="F68" s="36">
        <f t="shared" si="65"/>
        <v>2.6495496839990098</v>
      </c>
      <c r="G68" s="36">
        <f t="shared" si="65"/>
        <v>2.8564617789969033</v>
      </c>
      <c r="H68" s="36">
        <f t="shared" si="65"/>
        <v>3.1413018058771223</v>
      </c>
      <c r="I68" s="36">
        <f t="shared" si="65"/>
        <v>3.3079063499014003</v>
      </c>
      <c r="J68" s="36">
        <f t="shared" si="65"/>
        <v>3.7029203494428349</v>
      </c>
      <c r="K68" s="36">
        <f t="shared" si="65"/>
        <v>3.705607519507744</v>
      </c>
      <c r="L68" s="36">
        <f t="shared" si="65"/>
        <v>3.4019573021731708</v>
      </c>
      <c r="M68" s="36">
        <f t="shared" si="65"/>
        <v>3.2702859689926931</v>
      </c>
      <c r="N68" s="36">
        <f t="shared" si="65"/>
        <v>3.6572384583394055</v>
      </c>
      <c r="O68" s="36">
        <f t="shared" si="65"/>
        <v>4.6864245931990611</v>
      </c>
      <c r="P68" s="36">
        <f t="shared" si="65"/>
        <v>6.0434454759774585</v>
      </c>
      <c r="Q68" s="36">
        <f t="shared" si="65"/>
        <v>7.4837686307679965</v>
      </c>
      <c r="R68" s="36">
        <f t="shared" si="65"/>
        <v>10.383225130803426</v>
      </c>
      <c r="S68" s="36">
        <f t="shared" si="65"/>
        <v>12.159444543707428</v>
      </c>
      <c r="T68" s="36">
        <f t="shared" si="65"/>
        <v>14.749876486278472</v>
      </c>
      <c r="U68" s="36">
        <f t="shared" si="65"/>
        <v>19.780258847785721</v>
      </c>
      <c r="V68" s="36">
        <f t="shared" si="65"/>
        <v>26.645978363624938</v>
      </c>
      <c r="W68" s="36">
        <f t="shared" si="65"/>
        <v>29.35195861898702</v>
      </c>
      <c r="X68" s="36">
        <f t="shared" si="65"/>
        <v>27.970749939399322</v>
      </c>
      <c r="Y68" s="36">
        <f t="shared" si="65"/>
        <v>27.774526566099965</v>
      </c>
      <c r="Z68" s="36">
        <f t="shared" si="65"/>
        <v>27.083922226306125</v>
      </c>
      <c r="AA68" s="36">
        <f t="shared" si="65"/>
        <v>26.959052806933812</v>
      </c>
      <c r="AB68" s="36">
        <f t="shared" si="65"/>
        <v>27.79236505458173</v>
      </c>
      <c r="AC68" s="36">
        <f t="shared" si="65"/>
        <v>29.815759319512765</v>
      </c>
      <c r="AD68" s="36">
        <f t="shared" si="65"/>
        <v>31.90286247187866</v>
      </c>
      <c r="AE68" s="36">
        <f t="shared" si="65"/>
        <v>35.261595017444272</v>
      </c>
      <c r="AF68" s="36">
        <f t="shared" si="65"/>
        <v>37.588243586565234</v>
      </c>
      <c r="AG68" s="36">
        <f t="shared" si="65"/>
        <v>39.47402665463698</v>
      </c>
      <c r="AH68" s="36">
        <f t="shared" si="65"/>
        <v>38.166720284473733</v>
      </c>
      <c r="AI68" s="36">
        <f t="shared" si="65"/>
        <v>40.784045344439335</v>
      </c>
      <c r="AJ68" s="36">
        <f t="shared" si="65"/>
        <v>43.310117113439716</v>
      </c>
      <c r="AK68" s="36">
        <f t="shared" si="65"/>
        <v>48.139143712228162</v>
      </c>
      <c r="AL68" s="36">
        <f t="shared" si="65"/>
        <v>48.489035025994681</v>
      </c>
      <c r="AM68" s="36">
        <f t="shared" si="65"/>
        <v>51.740742468811206</v>
      </c>
      <c r="AN68" s="36">
        <f t="shared" si="65"/>
        <v>54.444435923173508</v>
      </c>
      <c r="AO68" s="36">
        <f t="shared" si="65"/>
        <v>56.809832275810926</v>
      </c>
      <c r="AP68" s="4">
        <f t="shared" si="65"/>
        <v>71.902430652222122</v>
      </c>
      <c r="AQ68" s="4">
        <f t="shared" si="65"/>
        <v>76.981347823233691</v>
      </c>
      <c r="AR68" s="4">
        <f t="shared" si="65"/>
        <v>82.185167278105709</v>
      </c>
      <c r="AS68" s="4">
        <f t="shared" si="65"/>
        <v>87.852783704114856</v>
      </c>
      <c r="AT68" s="4">
        <f t="shared" si="65"/>
        <v>92.590752002251975</v>
      </c>
      <c r="AU68" s="4">
        <f t="shared" si="65"/>
        <v>93.152651096572939</v>
      </c>
      <c r="AV68" s="4">
        <f t="shared" si="65"/>
        <v>94.328179955651862</v>
      </c>
      <c r="AW68" s="4">
        <f t="shared" si="65"/>
        <v>95.830832328178488</v>
      </c>
      <c r="AX68" s="4">
        <f t="shared" si="65"/>
        <v>98.801813112795557</v>
      </c>
      <c r="AY68" s="4">
        <f t="shared" si="65"/>
        <v>98.726530780875976</v>
      </c>
      <c r="AZ68" s="4">
        <f t="shared" si="65"/>
        <v>100</v>
      </c>
      <c r="BA68" s="4">
        <f t="shared" si="65"/>
        <v>100.53991712712588</v>
      </c>
      <c r="BB68" s="4">
        <f t="shared" si="65"/>
        <v>99.037743357352667</v>
      </c>
      <c r="BC68" s="4">
        <f t="shared" si="65"/>
        <v>98.852513801584251</v>
      </c>
      <c r="BD68" s="4">
        <f t="shared" si="65"/>
        <v>97.116192411411333</v>
      </c>
      <c r="BE68" s="4">
        <f t="shared" si="65"/>
        <v>94.401726445298124</v>
      </c>
      <c r="BF68" s="4">
        <f t="shared" si="65"/>
        <v>93.612758391244881</v>
      </c>
      <c r="BG68" s="4">
        <f t="shared" si="65"/>
        <v>92.591933680783569</v>
      </c>
      <c r="BH68" s="4">
        <f t="shared" si="65"/>
        <v>92.547846677389629</v>
      </c>
      <c r="BI68" s="4">
        <f t="shared" si="65"/>
        <v>92.390018516332674</v>
      </c>
      <c r="BJ68" s="4">
        <f t="shared" si="65"/>
        <v>92.839994744018298</v>
      </c>
      <c r="BK68" s="4">
        <f t="shared" si="65"/>
        <v>94.64407988368977</v>
      </c>
    </row>
    <row r="69" spans="1:63" x14ac:dyDescent="0.3">
      <c r="A69" s="23" t="s">
        <v>3</v>
      </c>
      <c r="B69" s="36">
        <f t="shared" ref="B69:BK69" si="66">(B9*100)/$AZ9</f>
        <v>13.170527795562217</v>
      </c>
      <c r="C69" s="36">
        <f t="shared" si="66"/>
        <v>12.996083718799806</v>
      </c>
      <c r="D69" s="36">
        <f t="shared" si="66"/>
        <v>13.054231744387275</v>
      </c>
      <c r="E69" s="36">
        <f t="shared" si="66"/>
        <v>10.292200528982393</v>
      </c>
      <c r="F69" s="36">
        <f t="shared" si="66"/>
        <v>11.193494925588192</v>
      </c>
      <c r="G69" s="36">
        <f t="shared" si="66"/>
        <v>11.745901168669167</v>
      </c>
      <c r="H69" s="36">
        <f t="shared" si="66"/>
        <v>12.356455437337612</v>
      </c>
      <c r="I69" s="36">
        <f t="shared" si="66"/>
        <v>14.18811824334295</v>
      </c>
      <c r="J69" s="36">
        <f t="shared" si="66"/>
        <v>14.449784358486568</v>
      </c>
      <c r="K69" s="36">
        <f t="shared" si="66"/>
        <v>14.362562320105361</v>
      </c>
      <c r="L69" s="36">
        <f t="shared" si="66"/>
        <v>13.083305757180998</v>
      </c>
      <c r="M69" s="36">
        <f t="shared" si="66"/>
        <v>13.344971872324621</v>
      </c>
      <c r="N69" s="36">
        <f t="shared" si="66"/>
        <v>14.246266268930421</v>
      </c>
      <c r="O69" s="36">
        <f t="shared" si="66"/>
        <v>17.153667548303975</v>
      </c>
      <c r="P69" s="36">
        <f t="shared" si="66"/>
        <v>20.148290866058741</v>
      </c>
      <c r="Q69" s="36">
        <f t="shared" si="66"/>
        <v>24.07328259321304</v>
      </c>
      <c r="R69" s="36">
        <f t="shared" si="66"/>
        <v>30.353269356659929</v>
      </c>
      <c r="S69" s="36">
        <f t="shared" si="66"/>
        <v>32.039562098696599</v>
      </c>
      <c r="T69" s="36">
        <f t="shared" si="66"/>
        <v>42.913242883553693</v>
      </c>
      <c r="U69" s="36">
        <f t="shared" si="66"/>
        <v>49.425821749350455</v>
      </c>
      <c r="V69" s="36">
        <f t="shared" si="66"/>
        <v>62.160239353006652</v>
      </c>
      <c r="W69" s="36">
        <f t="shared" si="66"/>
        <v>65.765416939429841</v>
      </c>
      <c r="X69" s="36">
        <f t="shared" si="66"/>
        <v>62.697884097628524</v>
      </c>
      <c r="Y69" s="36">
        <f t="shared" si="66"/>
        <v>62.697884097628524</v>
      </c>
      <c r="Z69" s="36">
        <f t="shared" si="66"/>
        <v>61.309203689515762</v>
      </c>
      <c r="AA69" s="36">
        <f t="shared" si="66"/>
        <v>62.532071511585222</v>
      </c>
      <c r="AB69" s="36">
        <f t="shared" si="66"/>
        <v>66.449393856858563</v>
      </c>
      <c r="AC69" s="36">
        <f t="shared" si="66"/>
        <v>73.724421069508992</v>
      </c>
      <c r="AD69" s="36">
        <f t="shared" si="66"/>
        <v>77.413751108972761</v>
      </c>
      <c r="AE69" s="36">
        <f t="shared" si="66"/>
        <v>83.300097913510456</v>
      </c>
      <c r="AF69" s="36">
        <f t="shared" si="66"/>
        <v>88.937725838983184</v>
      </c>
      <c r="AG69" s="36">
        <f t="shared" si="66"/>
        <v>92.709962171468575</v>
      </c>
      <c r="AH69" s="36">
        <f t="shared" si="66"/>
        <v>89.8496950622214</v>
      </c>
      <c r="AI69" s="36">
        <f t="shared" si="66"/>
        <v>89.75492499045005</v>
      </c>
      <c r="AJ69" s="36">
        <f t="shared" si="66"/>
        <v>90.910677419751465</v>
      </c>
      <c r="AK69" s="36">
        <f t="shared" si="66"/>
        <v>95.7759093580664</v>
      </c>
      <c r="AL69" s="36">
        <f t="shared" si="66"/>
        <v>99.883685063230018</v>
      </c>
      <c r="AM69" s="36">
        <f t="shared" si="66"/>
        <v>97.641335408368448</v>
      </c>
      <c r="AN69" s="36">
        <f t="shared" si="66"/>
        <v>97.868937218253976</v>
      </c>
      <c r="AO69" s="36">
        <f t="shared" si="66"/>
        <v>92.875228517409269</v>
      </c>
      <c r="AP69" s="4">
        <f t="shared" si="66"/>
        <v>86.4694337061498</v>
      </c>
      <c r="AQ69" s="4">
        <f t="shared" si="66"/>
        <v>88.743278018800609</v>
      </c>
      <c r="AR69" s="4">
        <f t="shared" si="66"/>
        <v>92.372768829982107</v>
      </c>
      <c r="AS69" s="4">
        <f t="shared" si="66"/>
        <v>97.588250003279086</v>
      </c>
      <c r="AT69" s="4">
        <f t="shared" si="66"/>
        <v>97.499125156500284</v>
      </c>
      <c r="AU69" s="4">
        <f t="shared" si="66"/>
        <v>98.594149515838154</v>
      </c>
      <c r="AV69" s="4">
        <f t="shared" si="66"/>
        <v>100.96200523987487</v>
      </c>
      <c r="AW69" s="4">
        <f t="shared" si="66"/>
        <v>104.82819465021547</v>
      </c>
      <c r="AX69" s="4">
        <f t="shared" si="66"/>
        <v>103.3329901548052</v>
      </c>
      <c r="AY69" s="4">
        <f t="shared" si="66"/>
        <v>101.91808637175993</v>
      </c>
      <c r="AZ69" s="4">
        <f t="shared" si="66"/>
        <v>100</v>
      </c>
      <c r="BA69" s="4">
        <f t="shared" si="66"/>
        <v>99.554819968457579</v>
      </c>
      <c r="BB69" s="4">
        <f t="shared" si="66"/>
        <v>97.019260907676781</v>
      </c>
      <c r="BC69" s="4">
        <f t="shared" si="66"/>
        <v>94.212393148450744</v>
      </c>
      <c r="BD69" s="4">
        <f t="shared" si="66"/>
        <v>97.946932739646712</v>
      </c>
      <c r="BE69" s="4">
        <f t="shared" si="66"/>
        <v>97.946932739646712</v>
      </c>
      <c r="BF69" s="4">
        <f t="shared" si="66"/>
        <v>98.045120438119355</v>
      </c>
      <c r="BG69" s="4">
        <f t="shared" si="66"/>
        <v>98.045120438119355</v>
      </c>
      <c r="BH69" s="4">
        <f t="shared" si="66"/>
        <v>98.743186680752103</v>
      </c>
      <c r="BI69" s="4">
        <f t="shared" si="66"/>
        <v>98.778630745454066</v>
      </c>
      <c r="BJ69" s="4">
        <f t="shared" si="66"/>
        <v>98.778630745454066</v>
      </c>
      <c r="BK69" s="4">
        <f t="shared" si="66"/>
        <v>99.445810997093048</v>
      </c>
    </row>
    <row r="70" spans="1:63" x14ac:dyDescent="0.3">
      <c r="A70" s="23" t="s">
        <v>4</v>
      </c>
      <c r="B70" s="36">
        <f t="shared" ref="B70:BK70" si="67">(B10*100)/$AZ10</f>
        <v>3.1211516069599896</v>
      </c>
      <c r="C70" s="36">
        <f t="shared" si="67"/>
        <v>3.0292107069100056</v>
      </c>
      <c r="D70" s="36">
        <f t="shared" si="67"/>
        <v>3.0485666858678973</v>
      </c>
      <c r="E70" s="36">
        <f t="shared" si="67"/>
        <v>3.7357039388730429</v>
      </c>
      <c r="F70" s="36">
        <f t="shared" si="67"/>
        <v>4.6212399761965743</v>
      </c>
      <c r="G70" s="36">
        <f t="shared" si="67"/>
        <v>4.9744865921780921</v>
      </c>
      <c r="H70" s="36">
        <f t="shared" si="67"/>
        <v>5.3422501923780272</v>
      </c>
      <c r="I70" s="36">
        <f t="shared" si="67"/>
        <v>5.0470715132701836</v>
      </c>
      <c r="J70" s="36">
        <f t="shared" si="67"/>
        <v>6.1939132665252492</v>
      </c>
      <c r="K70" s="36">
        <f t="shared" si="67"/>
        <v>6.2326252244410334</v>
      </c>
      <c r="L70" s="36">
        <f t="shared" si="67"/>
        <v>6.0680994032989561</v>
      </c>
      <c r="M70" s="36">
        <f t="shared" si="67"/>
        <v>6.1213283454331577</v>
      </c>
      <c r="N70" s="36">
        <f t="shared" si="67"/>
        <v>6.9875084037987971</v>
      </c>
      <c r="O70" s="36">
        <f t="shared" si="67"/>
        <v>8.9376232838063583</v>
      </c>
      <c r="P70" s="36">
        <f t="shared" si="67"/>
        <v>11.40067160619804</v>
      </c>
      <c r="Q70" s="36">
        <f t="shared" si="67"/>
        <v>13.670160139010806</v>
      </c>
      <c r="R70" s="36">
        <f t="shared" si="67"/>
        <v>17.023583493465487</v>
      </c>
      <c r="S70" s="36">
        <f t="shared" si="67"/>
        <v>20.381845842659644</v>
      </c>
      <c r="T70" s="36">
        <f t="shared" si="67"/>
        <v>25.603121166550853</v>
      </c>
      <c r="U70" s="36">
        <f t="shared" si="67"/>
        <v>32.643858512483853</v>
      </c>
      <c r="V70" s="36">
        <f t="shared" si="67"/>
        <v>40.163656337624666</v>
      </c>
      <c r="W70" s="36">
        <f t="shared" si="67"/>
        <v>42.229907091379573</v>
      </c>
      <c r="X70" s="36">
        <f t="shared" si="67"/>
        <v>37.58571609468666</v>
      </c>
      <c r="Y70" s="36">
        <f t="shared" si="67"/>
        <v>36.336765676806316</v>
      </c>
      <c r="Z70" s="36">
        <f t="shared" si="67"/>
        <v>36.307464787237265</v>
      </c>
      <c r="AA70" s="36">
        <f t="shared" si="67"/>
        <v>36.761628575557403</v>
      </c>
      <c r="AB70" s="36">
        <f t="shared" si="67"/>
        <v>36.49792056943604</v>
      </c>
      <c r="AC70" s="36">
        <f t="shared" si="67"/>
        <v>39.409696470359435</v>
      </c>
      <c r="AD70" s="36">
        <f t="shared" si="67"/>
        <v>41.779405914255591</v>
      </c>
      <c r="AE70" s="36">
        <f t="shared" si="67"/>
        <v>47.145131316586117</v>
      </c>
      <c r="AF70" s="36">
        <f t="shared" si="67"/>
        <v>50.492757949848993</v>
      </c>
      <c r="AG70" s="36">
        <f t="shared" si="67"/>
        <v>51.866237148397765</v>
      </c>
      <c r="AH70" s="36">
        <f t="shared" si="67"/>
        <v>48.394081734466475</v>
      </c>
      <c r="AI70" s="36">
        <f t="shared" si="67"/>
        <v>51.566393514663162</v>
      </c>
      <c r="AJ70" s="36">
        <f t="shared" si="67"/>
        <v>53.639588812188741</v>
      </c>
      <c r="AK70" s="36">
        <f t="shared" si="67"/>
        <v>55.035941116609933</v>
      </c>
      <c r="AL70" s="36">
        <f t="shared" si="67"/>
        <v>57.365461104721035</v>
      </c>
      <c r="AM70" s="36">
        <f t="shared" si="67"/>
        <v>61.239592952893602</v>
      </c>
      <c r="AN70" s="36">
        <f t="shared" si="67"/>
        <v>65.22909686886922</v>
      </c>
      <c r="AO70" s="36">
        <f t="shared" si="67"/>
        <v>68.413727174587194</v>
      </c>
      <c r="AP70" s="4">
        <f t="shared" si="67"/>
        <v>72.167374668494418</v>
      </c>
      <c r="AQ70" s="4">
        <f t="shared" si="67"/>
        <v>81.754165039985182</v>
      </c>
      <c r="AR70" s="4">
        <f t="shared" si="67"/>
        <v>89.925935288110196</v>
      </c>
      <c r="AS70" s="4">
        <f t="shared" si="67"/>
        <v>92.647828953492649</v>
      </c>
      <c r="AT70" s="4">
        <f t="shared" si="67"/>
        <v>95.347226288151873</v>
      </c>
      <c r="AU70" s="4">
        <f t="shared" si="67"/>
        <v>94.015239541831207</v>
      </c>
      <c r="AV70" s="4">
        <f t="shared" si="67"/>
        <v>92.887396140130363</v>
      </c>
      <c r="AW70" s="4">
        <f t="shared" si="67"/>
        <v>96.272560045710776</v>
      </c>
      <c r="AX70" s="4">
        <f t="shared" si="67"/>
        <v>96.563310020260658</v>
      </c>
      <c r="AY70" s="4">
        <f t="shared" si="67"/>
        <v>96.450207254306378</v>
      </c>
      <c r="AZ70" s="4">
        <f t="shared" si="67"/>
        <v>100</v>
      </c>
      <c r="BA70" s="4">
        <f t="shared" si="67"/>
        <v>99.622092983556669</v>
      </c>
      <c r="BB70" s="4">
        <f t="shared" si="67"/>
        <v>98.159821294858716</v>
      </c>
      <c r="BC70" s="4">
        <f t="shared" si="67"/>
        <v>95.672596931168798</v>
      </c>
      <c r="BD70" s="4">
        <f t="shared" si="67"/>
        <v>92.93182283109347</v>
      </c>
      <c r="BE70" s="4">
        <f t="shared" si="67"/>
        <v>89.728005695694193</v>
      </c>
      <c r="BF70" s="4">
        <f t="shared" si="67"/>
        <v>88.336926478346271</v>
      </c>
      <c r="BG70" s="4">
        <f t="shared" si="67"/>
        <v>88.432796475827885</v>
      </c>
      <c r="BH70" s="4">
        <f t="shared" si="67"/>
        <v>87.552937051093366</v>
      </c>
      <c r="BI70" s="4">
        <f t="shared" si="67"/>
        <v>85.112802782329069</v>
      </c>
      <c r="BJ70" s="4">
        <f t="shared" si="67"/>
        <v>84.36933374059268</v>
      </c>
      <c r="BK70" s="4">
        <f t="shared" si="67"/>
        <v>85.014393841461498</v>
      </c>
    </row>
    <row r="71" spans="1:63" x14ac:dyDescent="0.3">
      <c r="A71" s="23" t="s">
        <v>5</v>
      </c>
      <c r="B71" s="36">
        <f t="shared" ref="B71:BK71" si="68">(B11*100)/$AZ11</f>
        <v>4.2650574156818841</v>
      </c>
      <c r="C71" s="36">
        <f t="shared" si="68"/>
        <v>4.1164795958732938</v>
      </c>
      <c r="D71" s="36">
        <f t="shared" si="68"/>
        <v>4.1164795958732938</v>
      </c>
      <c r="E71" s="36">
        <f t="shared" si="68"/>
        <v>4.0727802371060617</v>
      </c>
      <c r="F71" s="36">
        <f t="shared" si="68"/>
        <v>4.2825371591887764</v>
      </c>
      <c r="G71" s="36">
        <f t="shared" si="68"/>
        <v>4.4485947225042599</v>
      </c>
      <c r="H71" s="36">
        <f t="shared" si="68"/>
        <v>4.9205477971903706</v>
      </c>
      <c r="I71" s="36">
        <f t="shared" si="68"/>
        <v>4.9904667712179434</v>
      </c>
      <c r="J71" s="36">
        <f t="shared" si="68"/>
        <v>5.6022577939591969</v>
      </c>
      <c r="K71" s="36">
        <f t="shared" si="68"/>
        <v>5.637217280972985</v>
      </c>
      <c r="L71" s="36">
        <f t="shared" si="68"/>
        <v>5.6109976657126435</v>
      </c>
      <c r="M71" s="36">
        <f t="shared" si="68"/>
        <v>5.6109976657126435</v>
      </c>
      <c r="N71" s="36">
        <f t="shared" si="68"/>
        <v>6.7209613784003484</v>
      </c>
      <c r="O71" s="36">
        <f t="shared" si="68"/>
        <v>8.4077566268155213</v>
      </c>
      <c r="P71" s="36">
        <f t="shared" si="68"/>
        <v>11.160816229151163</v>
      </c>
      <c r="Q71" s="36">
        <f t="shared" si="68"/>
        <v>13.223425962964532</v>
      </c>
      <c r="R71" s="36">
        <f t="shared" si="68"/>
        <v>15.775468514970907</v>
      </c>
      <c r="S71" s="36">
        <f t="shared" si="68"/>
        <v>19.306376703363284</v>
      </c>
      <c r="T71" s="36">
        <f t="shared" si="68"/>
        <v>24.812495908034567</v>
      </c>
      <c r="U71" s="36">
        <f t="shared" si="68"/>
        <v>30.88670677667988</v>
      </c>
      <c r="V71" s="36">
        <f t="shared" si="68"/>
        <v>38.289378151849057</v>
      </c>
      <c r="W71" s="36">
        <f t="shared" si="68"/>
        <v>40.343248013908976</v>
      </c>
      <c r="X71" s="36">
        <f t="shared" si="68"/>
        <v>39.860460864361499</v>
      </c>
      <c r="Y71" s="36">
        <f t="shared" si="68"/>
        <v>39.616292650797263</v>
      </c>
      <c r="Z71" s="36">
        <f t="shared" si="68"/>
        <v>40.121276910668762</v>
      </c>
      <c r="AA71" s="36">
        <f t="shared" si="68"/>
        <v>40.753894554903376</v>
      </c>
      <c r="AB71" s="36">
        <f t="shared" si="68"/>
        <v>41.153442540735767</v>
      </c>
      <c r="AC71" s="36">
        <f t="shared" si="68"/>
        <v>43.783800114132291</v>
      </c>
      <c r="AD71" s="36">
        <f t="shared" si="68"/>
        <v>45.970215481048406</v>
      </c>
      <c r="AE71" s="36">
        <f t="shared" si="68"/>
        <v>48.128884460059496</v>
      </c>
      <c r="AF71" s="36">
        <f t="shared" si="68"/>
        <v>50.248708496003523</v>
      </c>
      <c r="AG71" s="36">
        <f t="shared" si="68"/>
        <v>51.608281503349872</v>
      </c>
      <c r="AH71" s="36">
        <f t="shared" si="68"/>
        <v>50.093328723735404</v>
      </c>
      <c r="AI71" s="36">
        <f t="shared" si="68"/>
        <v>50.127681785414936</v>
      </c>
      <c r="AJ71" s="36">
        <f t="shared" si="68"/>
        <v>53.30685346604195</v>
      </c>
      <c r="AK71" s="36">
        <f t="shared" si="68"/>
        <v>53.773450540143934</v>
      </c>
      <c r="AL71" s="36">
        <f t="shared" si="68"/>
        <v>55.854524226393316</v>
      </c>
      <c r="AM71" s="36">
        <f t="shared" si="68"/>
        <v>59.262533921427327</v>
      </c>
      <c r="AN71" s="36">
        <f t="shared" si="68"/>
        <v>62.290676554202534</v>
      </c>
      <c r="AO71" s="36">
        <f t="shared" si="68"/>
        <v>65.10499324172909</v>
      </c>
      <c r="AP71" s="4">
        <f t="shared" si="68"/>
        <v>69.236771485878066</v>
      </c>
      <c r="AQ71" s="4">
        <f t="shared" si="68"/>
        <v>75.667370400004728</v>
      </c>
      <c r="AR71" s="4">
        <f t="shared" si="68"/>
        <v>82.86079760881033</v>
      </c>
      <c r="AS71" s="4">
        <f t="shared" si="68"/>
        <v>90.304595828562071</v>
      </c>
      <c r="AT71" s="4">
        <f t="shared" si="68"/>
        <v>94.466318660444912</v>
      </c>
      <c r="AU71" s="4">
        <f t="shared" si="68"/>
        <v>95.789971158477471</v>
      </c>
      <c r="AV71" s="4">
        <f t="shared" si="68"/>
        <v>95.264342270885294</v>
      </c>
      <c r="AW71" s="4">
        <f t="shared" si="68"/>
        <v>98.554944970239362</v>
      </c>
      <c r="AX71" s="4">
        <f t="shared" si="68"/>
        <v>98.689121918481362</v>
      </c>
      <c r="AY71" s="4">
        <f t="shared" si="68"/>
        <v>99.496191568965571</v>
      </c>
      <c r="AZ71" s="4">
        <f t="shared" si="68"/>
        <v>100</v>
      </c>
      <c r="BA71" s="4">
        <f t="shared" si="68"/>
        <v>101.41180716141841</v>
      </c>
      <c r="BB71" s="4">
        <f t="shared" si="68"/>
        <v>104.76102322531355</v>
      </c>
      <c r="BC71" s="4">
        <f t="shared" si="68"/>
        <v>105.89956610989417</v>
      </c>
      <c r="BD71" s="4">
        <f t="shared" si="68"/>
        <v>100.73652294039921</v>
      </c>
      <c r="BE71" s="4">
        <f t="shared" si="68"/>
        <v>102.58055825041812</v>
      </c>
      <c r="BF71" s="4">
        <f t="shared" si="68"/>
        <v>106.47805546845274</v>
      </c>
      <c r="BG71" s="4">
        <f t="shared" si="68"/>
        <v>109.05601604354567</v>
      </c>
      <c r="BH71" s="4">
        <f t="shared" si="68"/>
        <v>109.26749511576401</v>
      </c>
      <c r="BI71" s="4">
        <f t="shared" si="68"/>
        <v>104.36434806677812</v>
      </c>
      <c r="BJ71" s="4">
        <f t="shared" si="68"/>
        <v>100.41161288827529</v>
      </c>
      <c r="BK71" s="4">
        <f t="shared" si="68"/>
        <v>103.25377582577198</v>
      </c>
    </row>
    <row r="72" spans="1:63" x14ac:dyDescent="0.3">
      <c r="A72" s="23" t="s">
        <v>6</v>
      </c>
      <c r="B72" s="36">
        <f t="shared" ref="B72:BK72" si="69">(B12*100)/$AZ12</f>
        <v>3.4937739308075701</v>
      </c>
      <c r="C72" s="36">
        <f t="shared" si="69"/>
        <v>3.4413935120548338</v>
      </c>
      <c r="D72" s="36">
        <f t="shared" si="69"/>
        <v>3.4256793864290129</v>
      </c>
      <c r="E72" s="36">
        <f t="shared" si="69"/>
        <v>4.4732877614837587</v>
      </c>
      <c r="F72" s="36">
        <f t="shared" si="69"/>
        <v>4.4890018871095796</v>
      </c>
      <c r="G72" s="36">
        <f t="shared" si="69"/>
        <v>4.6828094364947077</v>
      </c>
      <c r="H72" s="36">
        <f t="shared" si="69"/>
        <v>4.7037616039958037</v>
      </c>
      <c r="I72" s="36">
        <f t="shared" si="69"/>
        <v>4.3947171333546535</v>
      </c>
      <c r="J72" s="36">
        <f t="shared" si="69"/>
        <v>4.7299518133721739</v>
      </c>
      <c r="K72" s="36">
        <f t="shared" si="69"/>
        <v>4.787570274000184</v>
      </c>
      <c r="L72" s="36">
        <f t="shared" si="69"/>
        <v>4.8870930696303834</v>
      </c>
      <c r="M72" s="36">
        <f t="shared" si="69"/>
        <v>4.918521320882026</v>
      </c>
      <c r="N72" s="36">
        <f t="shared" si="69"/>
        <v>5.1175669121424265</v>
      </c>
      <c r="O72" s="36">
        <f t="shared" si="69"/>
        <v>5.6727993509214416</v>
      </c>
      <c r="P72" s="36">
        <f t="shared" si="69"/>
        <v>6.6732653490987222</v>
      </c>
      <c r="Q72" s="36">
        <f t="shared" si="69"/>
        <v>8.1922974929281018</v>
      </c>
      <c r="R72" s="36">
        <f t="shared" si="69"/>
        <v>8.9308613973416957</v>
      </c>
      <c r="S72" s="36">
        <f t="shared" si="69"/>
        <v>11.487025832475272</v>
      </c>
      <c r="T72" s="36">
        <f t="shared" si="69"/>
        <v>14.106046770112135</v>
      </c>
      <c r="U72" s="36">
        <f t="shared" si="69"/>
        <v>16.819352461503922</v>
      </c>
      <c r="V72" s="36">
        <f t="shared" si="69"/>
        <v>22.445009435547902</v>
      </c>
      <c r="W72" s="36">
        <f t="shared" si="69"/>
        <v>25.776404068221979</v>
      </c>
      <c r="X72" s="36">
        <f t="shared" si="69"/>
        <v>28.191869362897243</v>
      </c>
      <c r="Y72" s="36">
        <f t="shared" si="69"/>
        <v>29.140036023862127</v>
      </c>
      <c r="Z72" s="36">
        <f t="shared" si="69"/>
        <v>29.478973427555463</v>
      </c>
      <c r="AA72" s="36">
        <f t="shared" si="69"/>
        <v>30.972014142559001</v>
      </c>
      <c r="AB72" s="36">
        <f t="shared" si="69"/>
        <v>31.881567681584148</v>
      </c>
      <c r="AC72" s="36">
        <f t="shared" si="69"/>
        <v>33.816514125453665</v>
      </c>
      <c r="AD72" s="36">
        <f t="shared" si="69"/>
        <v>37.19730746862259</v>
      </c>
      <c r="AE72" s="36">
        <f t="shared" si="69"/>
        <v>40.016065370224098</v>
      </c>
      <c r="AF72" s="36">
        <f t="shared" si="69"/>
        <v>45.928163373887529</v>
      </c>
      <c r="AG72" s="36">
        <f t="shared" si="69"/>
        <v>48.077627161866744</v>
      </c>
      <c r="AH72" s="36">
        <f t="shared" si="69"/>
        <v>49.909605280563618</v>
      </c>
      <c r="AI72" s="36">
        <f t="shared" si="69"/>
        <v>52.227949937306214</v>
      </c>
      <c r="AJ72" s="36">
        <f t="shared" si="69"/>
        <v>54.09104060351099</v>
      </c>
      <c r="AK72" s="36">
        <f t="shared" si="69"/>
        <v>56.540791428784061</v>
      </c>
      <c r="AL72" s="36">
        <f t="shared" si="69"/>
        <v>58.213001657907661</v>
      </c>
      <c r="AM72" s="36">
        <f t="shared" si="69"/>
        <v>60.882193928456275</v>
      </c>
      <c r="AN72" s="36">
        <f t="shared" si="69"/>
        <v>65.164092390059992</v>
      </c>
      <c r="AO72" s="36">
        <f t="shared" si="69"/>
        <v>68.627264959353283</v>
      </c>
      <c r="AP72" s="4">
        <f t="shared" si="69"/>
        <v>71.061418421640269</v>
      </c>
      <c r="AQ72" s="4">
        <f t="shared" si="69"/>
        <v>73.724973272125325</v>
      </c>
      <c r="AR72" s="4">
        <f t="shared" si="69"/>
        <v>75.274047030951991</v>
      </c>
      <c r="AS72" s="4">
        <f t="shared" si="69"/>
        <v>79.572630142679927</v>
      </c>
      <c r="AT72" s="4">
        <f t="shared" si="69"/>
        <v>80.372257999355412</v>
      </c>
      <c r="AU72" s="4">
        <f t="shared" si="69"/>
        <v>82.717546008010032</v>
      </c>
      <c r="AV72" s="4">
        <f t="shared" si="69"/>
        <v>85.955134145633579</v>
      </c>
      <c r="AW72" s="4">
        <f t="shared" si="69"/>
        <v>89.429395002805791</v>
      </c>
      <c r="AX72" s="4">
        <f t="shared" si="69"/>
        <v>93.158534082187032</v>
      </c>
      <c r="AY72" s="4">
        <f t="shared" si="69"/>
        <v>96.126413700416037</v>
      </c>
      <c r="AZ72" s="4">
        <f t="shared" si="69"/>
        <v>100</v>
      </c>
      <c r="BA72" s="4">
        <f t="shared" si="69"/>
        <v>103.48656131273165</v>
      </c>
      <c r="BB72" s="4">
        <f t="shared" si="69"/>
        <v>106.62728436988832</v>
      </c>
      <c r="BC72" s="4">
        <f t="shared" si="69"/>
        <v>109.45458756152527</v>
      </c>
      <c r="BD72" s="4">
        <f t="shared" si="69"/>
        <v>109.55314418081791</v>
      </c>
      <c r="BE72" s="4">
        <f t="shared" si="69"/>
        <v>111.42344315178008</v>
      </c>
      <c r="BF72" s="4">
        <f t="shared" si="69"/>
        <v>113.00488552553077</v>
      </c>
      <c r="BG72" s="4">
        <f t="shared" si="69"/>
        <v>113.42415760249469</v>
      </c>
      <c r="BH72" s="4">
        <f t="shared" si="69"/>
        <v>114.22912474885671</v>
      </c>
      <c r="BI72" s="4">
        <f t="shared" si="69"/>
        <v>114.82161670943812</v>
      </c>
      <c r="BJ72" s="4">
        <f t="shared" si="69"/>
        <v>113.45137232569434</v>
      </c>
      <c r="BK72" s="4">
        <f t="shared" si="69"/>
        <v>114.78648118788118</v>
      </c>
    </row>
    <row r="73" spans="1:63" x14ac:dyDescent="0.3">
      <c r="A73" s="23" t="s">
        <v>7</v>
      </c>
      <c r="B73" s="36">
        <f t="shared" ref="B73:BK73" si="70">(B13*100)/$AZ13</f>
        <v>3.2987377582592599</v>
      </c>
      <c r="C73" s="36">
        <f t="shared" si="70"/>
        <v>3.2331999220024539</v>
      </c>
      <c r="D73" s="36">
        <f t="shared" si="70"/>
        <v>3.2331999220024539</v>
      </c>
      <c r="E73" s="36">
        <f t="shared" si="70"/>
        <v>4.2053444931450841</v>
      </c>
      <c r="F73" s="36">
        <f t="shared" si="70"/>
        <v>4.7569546149732069</v>
      </c>
      <c r="G73" s="36">
        <f t="shared" si="70"/>
        <v>5.6417154044400952</v>
      </c>
      <c r="H73" s="36">
        <f t="shared" si="70"/>
        <v>6.302555253362895</v>
      </c>
      <c r="I73" s="36">
        <f t="shared" si="70"/>
        <v>5.6635613498590303</v>
      </c>
      <c r="J73" s="36">
        <f t="shared" si="70"/>
        <v>6.9033187523836199</v>
      </c>
      <c r="K73" s="36">
        <f t="shared" si="70"/>
        <v>6.9142417250930892</v>
      </c>
      <c r="L73" s="36">
        <f t="shared" si="70"/>
        <v>6.3517086305554997</v>
      </c>
      <c r="M73" s="36">
        <f t="shared" si="70"/>
        <v>6.2534018761702894</v>
      </c>
      <c r="N73" s="36">
        <f t="shared" si="70"/>
        <v>7.2801613108602581</v>
      </c>
      <c r="O73" s="36">
        <f t="shared" si="70"/>
        <v>9.1152207260508415</v>
      </c>
      <c r="P73" s="36">
        <f t="shared" si="70"/>
        <v>11.370814590555936</v>
      </c>
      <c r="Q73" s="36">
        <f t="shared" si="70"/>
        <v>13.173105087618113</v>
      </c>
      <c r="R73" s="36">
        <f t="shared" si="70"/>
        <v>15.969386101241856</v>
      </c>
      <c r="S73" s="36">
        <f t="shared" si="70"/>
        <v>18.984126569054958</v>
      </c>
      <c r="T73" s="36">
        <f t="shared" si="70"/>
        <v>24.172538606052143</v>
      </c>
      <c r="U73" s="36">
        <f t="shared" si="70"/>
        <v>31.496391807750271</v>
      </c>
      <c r="V73" s="36">
        <f t="shared" si="70"/>
        <v>40.22930848896975</v>
      </c>
      <c r="W73" s="36">
        <f t="shared" si="70"/>
        <v>40.327615243354956</v>
      </c>
      <c r="X73" s="36">
        <f t="shared" si="70"/>
        <v>34.973396550998331</v>
      </c>
      <c r="Y73" s="36">
        <f t="shared" si="70"/>
        <v>34.811420187195942</v>
      </c>
      <c r="Z73" s="36">
        <f t="shared" si="70"/>
        <v>34.024035085378777</v>
      </c>
      <c r="AA73" s="36">
        <f t="shared" si="70"/>
        <v>33.623593519311783</v>
      </c>
      <c r="AB73" s="36">
        <f t="shared" si="70"/>
        <v>33.601096802117006</v>
      </c>
      <c r="AC73" s="36">
        <f t="shared" si="70"/>
        <v>35.202863066385035</v>
      </c>
      <c r="AD73" s="36">
        <f t="shared" si="70"/>
        <v>38.023951402609903</v>
      </c>
      <c r="AE73" s="36">
        <f t="shared" si="70"/>
        <v>41.186989840195373</v>
      </c>
      <c r="AF73" s="36">
        <f t="shared" si="70"/>
        <v>45.024929793624111</v>
      </c>
      <c r="AG73" s="36">
        <f t="shared" si="70"/>
        <v>46.622196714453189</v>
      </c>
      <c r="AH73" s="36">
        <f t="shared" si="70"/>
        <v>44.201549944295337</v>
      </c>
      <c r="AI73" s="36">
        <f t="shared" si="70"/>
        <v>44.768912882761022</v>
      </c>
      <c r="AJ73" s="36">
        <f t="shared" si="70"/>
        <v>47.149078237518872</v>
      </c>
      <c r="AK73" s="36">
        <f t="shared" si="70"/>
        <v>50.294779093773379</v>
      </c>
      <c r="AL73" s="36">
        <f t="shared" si="70"/>
        <v>53.381905464065483</v>
      </c>
      <c r="AM73" s="36">
        <f t="shared" si="70"/>
        <v>56.124267630655652</v>
      </c>
      <c r="AN73" s="36">
        <f t="shared" si="70"/>
        <v>60.975752796528859</v>
      </c>
      <c r="AO73" s="36">
        <f t="shared" si="70"/>
        <v>65.3537990969985</v>
      </c>
      <c r="AP73" s="4">
        <f t="shared" si="70"/>
        <v>71.21164181220405</v>
      </c>
      <c r="AQ73" s="4">
        <f t="shared" si="70"/>
        <v>76.052996599522928</v>
      </c>
      <c r="AR73" s="4">
        <f t="shared" si="70"/>
        <v>81.63337833258629</v>
      </c>
      <c r="AS73" s="4">
        <f t="shared" si="70"/>
        <v>88.824142867400838</v>
      </c>
      <c r="AT73" s="4">
        <f t="shared" si="70"/>
        <v>93.495760963629138</v>
      </c>
      <c r="AU73" s="4">
        <f t="shared" si="70"/>
        <v>92.054787124043898</v>
      </c>
      <c r="AV73" s="4">
        <f t="shared" si="70"/>
        <v>92.972041870821258</v>
      </c>
      <c r="AW73" s="4">
        <f t="shared" si="70"/>
        <v>94.143840782245832</v>
      </c>
      <c r="AX73" s="4">
        <f t="shared" si="70"/>
        <v>96.444718490811553</v>
      </c>
      <c r="AY73" s="4">
        <f t="shared" si="70"/>
        <v>98.834449981146818</v>
      </c>
      <c r="AZ73" s="4">
        <f t="shared" si="70"/>
        <v>100</v>
      </c>
      <c r="BA73" s="4">
        <f t="shared" si="70"/>
        <v>102.31819388990151</v>
      </c>
      <c r="BB73" s="4">
        <f t="shared" si="70"/>
        <v>105.16906100901781</v>
      </c>
      <c r="BC73" s="4">
        <f t="shared" si="70"/>
        <v>106.94396865346329</v>
      </c>
      <c r="BD73" s="4">
        <f t="shared" si="70"/>
        <v>106.63455032819357</v>
      </c>
      <c r="BE73" s="4">
        <f t="shared" si="70"/>
        <v>106.76007994003403</v>
      </c>
      <c r="BF73" s="4">
        <f t="shared" si="70"/>
        <v>106.85416906958224</v>
      </c>
      <c r="BG73" s="4">
        <f t="shared" si="70"/>
        <v>107.09764976302274</v>
      </c>
      <c r="BH73" s="4">
        <f t="shared" si="70"/>
        <v>107.70162650813755</v>
      </c>
      <c r="BI73" s="4">
        <f t="shared" si="70"/>
        <v>107.19266031616208</v>
      </c>
      <c r="BJ73" s="4">
        <f t="shared" si="70"/>
        <v>106.78624004314077</v>
      </c>
      <c r="BK73" s="4">
        <f t="shared" si="70"/>
        <v>108.53288488633714</v>
      </c>
    </row>
    <row r="74" spans="1:63" x14ac:dyDescent="0.3">
      <c r="A74" s="23" t="s">
        <v>8</v>
      </c>
      <c r="B74" s="36">
        <f t="shared" ref="B74:BK74" si="71">(B14*100)/$AZ14</f>
        <v>3.4384288575083146</v>
      </c>
      <c r="C74" s="36">
        <f t="shared" si="71"/>
        <v>3.3404679213969661</v>
      </c>
      <c r="D74" s="36">
        <f t="shared" si="71"/>
        <v>3.8694569763982449</v>
      </c>
      <c r="E74" s="36">
        <f t="shared" si="71"/>
        <v>4.1535436911211541</v>
      </c>
      <c r="F74" s="36">
        <f t="shared" si="71"/>
        <v>4.3788538441772547</v>
      </c>
      <c r="G74" s="36">
        <f t="shared" si="71"/>
        <v>4.3396694697327147</v>
      </c>
      <c r="H74" s="36">
        <f t="shared" si="71"/>
        <v>4.3788538441772538</v>
      </c>
      <c r="I74" s="36">
        <f t="shared" si="71"/>
        <v>4.2123202527879622</v>
      </c>
      <c r="J74" s="36">
        <f t="shared" si="71"/>
        <v>4.7706975886226459</v>
      </c>
      <c r="K74" s="36">
        <f t="shared" si="71"/>
        <v>4.9372311800119384</v>
      </c>
      <c r="L74" s="36">
        <f t="shared" si="71"/>
        <v>4.8686585247339949</v>
      </c>
      <c r="M74" s="36">
        <f t="shared" si="71"/>
        <v>4.9666194608453411</v>
      </c>
      <c r="N74" s="36">
        <f t="shared" si="71"/>
        <v>5.8188796050140672</v>
      </c>
      <c r="O74" s="36">
        <f t="shared" si="71"/>
        <v>7.582176455018331</v>
      </c>
      <c r="P74" s="36">
        <f t="shared" si="71"/>
        <v>10.756110785026005</v>
      </c>
      <c r="Q74" s="36">
        <f t="shared" si="71"/>
        <v>11.814088895028565</v>
      </c>
      <c r="R74" s="36">
        <f t="shared" si="71"/>
        <v>13.332483404754456</v>
      </c>
      <c r="S74" s="36">
        <f t="shared" si="71"/>
        <v>15.301498220592551</v>
      </c>
      <c r="T74" s="36">
        <f t="shared" si="71"/>
        <v>17.427250534208799</v>
      </c>
      <c r="U74" s="36">
        <f t="shared" si="71"/>
        <v>21.619978599774488</v>
      </c>
      <c r="V74" s="36">
        <f t="shared" si="71"/>
        <v>28.937660527292181</v>
      </c>
      <c r="W74" s="36">
        <f t="shared" si="71"/>
        <v>32.924670627024035</v>
      </c>
      <c r="X74" s="36">
        <f t="shared" si="71"/>
        <v>33.560106784700274</v>
      </c>
      <c r="Y74" s="36">
        <f t="shared" si="71"/>
        <v>33.197000408885287</v>
      </c>
      <c r="Z74" s="36">
        <f t="shared" si="71"/>
        <v>34.104766348422757</v>
      </c>
      <c r="AA74" s="36">
        <f t="shared" si="71"/>
        <v>33.868747204143013</v>
      </c>
      <c r="AB74" s="36">
        <f t="shared" si="71"/>
        <v>33.305932321629783</v>
      </c>
      <c r="AC74" s="36">
        <f t="shared" si="71"/>
        <v>34.885445056424977</v>
      </c>
      <c r="AD74" s="36">
        <f t="shared" si="71"/>
        <v>37.309180114990028</v>
      </c>
      <c r="AE74" s="36">
        <f t="shared" si="71"/>
        <v>41.19441833621039</v>
      </c>
      <c r="AF74" s="36">
        <f t="shared" si="71"/>
        <v>45.569850164780995</v>
      </c>
      <c r="AG74" s="36">
        <f t="shared" si="71"/>
        <v>48.955817119255755</v>
      </c>
      <c r="AH74" s="36">
        <f t="shared" si="71"/>
        <v>52.614113855591768</v>
      </c>
      <c r="AI74" s="36">
        <f t="shared" si="71"/>
        <v>56.735091531168855</v>
      </c>
      <c r="AJ74" s="36">
        <f t="shared" si="71"/>
        <v>60.887310197977996</v>
      </c>
      <c r="AK74" s="36">
        <f t="shared" si="71"/>
        <v>67.002121735493887</v>
      </c>
      <c r="AL74" s="36">
        <f t="shared" si="71"/>
        <v>69.731946761199637</v>
      </c>
      <c r="AM74" s="36">
        <f t="shared" si="71"/>
        <v>71.496580912681139</v>
      </c>
      <c r="AN74" s="36">
        <f t="shared" si="71"/>
        <v>73.656267747783076</v>
      </c>
      <c r="AO74" s="36">
        <f t="shared" si="71"/>
        <v>75.41408490378933</v>
      </c>
      <c r="AP74" s="4">
        <f t="shared" si="71"/>
        <v>79.333499201967058</v>
      </c>
      <c r="AQ74" s="4">
        <f t="shared" si="71"/>
        <v>88.107184294994326</v>
      </c>
      <c r="AR74" s="4">
        <f t="shared" si="71"/>
        <v>87.945877338279885</v>
      </c>
      <c r="AS74" s="4">
        <f t="shared" si="71"/>
        <v>93.127341887187598</v>
      </c>
      <c r="AT74" s="4">
        <f t="shared" si="71"/>
        <v>95.614181425207832</v>
      </c>
      <c r="AU74" s="4">
        <f t="shared" si="71"/>
        <v>97.331089828802774</v>
      </c>
      <c r="AV74" s="4">
        <f t="shared" si="71"/>
        <v>99.867403715226672</v>
      </c>
      <c r="AW74" s="4">
        <f t="shared" si="71"/>
        <v>104.6524420852033</v>
      </c>
      <c r="AX74" s="4">
        <f t="shared" si="71"/>
        <v>104.80809494441957</v>
      </c>
      <c r="AY74" s="4">
        <f t="shared" si="71"/>
        <v>103.05250626948892</v>
      </c>
      <c r="AZ74" s="4">
        <f t="shared" si="71"/>
        <v>100</v>
      </c>
      <c r="BA74" s="4">
        <f t="shared" si="71"/>
        <v>100.40028956068396</v>
      </c>
      <c r="BB74" s="4">
        <f t="shared" si="71"/>
        <v>99.077015246320542</v>
      </c>
      <c r="BC74" s="4">
        <f t="shared" si="71"/>
        <v>100.11197908099835</v>
      </c>
      <c r="BD74" s="4">
        <f t="shared" si="71"/>
        <v>99.806450865900828</v>
      </c>
      <c r="BE74" s="4">
        <f t="shared" si="71"/>
        <v>99.461542258574056</v>
      </c>
      <c r="BF74" s="4">
        <f t="shared" si="71"/>
        <v>98.148571081558927</v>
      </c>
      <c r="BG74" s="4">
        <f t="shared" si="71"/>
        <v>98.322072085635781</v>
      </c>
      <c r="BH74" s="4">
        <f t="shared" si="71"/>
        <v>99.215430659402813</v>
      </c>
      <c r="BI74" s="4">
        <f t="shared" si="71"/>
        <v>99.244118850519925</v>
      </c>
      <c r="BJ74" s="4">
        <f t="shared" si="71"/>
        <v>99.039278107528531</v>
      </c>
      <c r="BK74" s="4">
        <f t="shared" si="71"/>
        <v>99.903328260801416</v>
      </c>
    </row>
    <row r="75" spans="1:63" x14ac:dyDescent="0.3">
      <c r="A75" s="23" t="s">
        <v>9</v>
      </c>
      <c r="B75" s="36">
        <f t="shared" ref="B75:BK75" si="72">(B15*100)/$AZ15</f>
        <v>6.0128801030932175</v>
      </c>
      <c r="C75" s="36">
        <f t="shared" si="72"/>
        <v>6.4909684293330443</v>
      </c>
      <c r="D75" s="36">
        <f t="shared" si="72"/>
        <v>6.3990283665946128</v>
      </c>
      <c r="E75" s="36">
        <f t="shared" si="72"/>
        <v>5.7738359399733028</v>
      </c>
      <c r="F75" s="36">
        <f t="shared" si="72"/>
        <v>5.9393280529024741</v>
      </c>
      <c r="G75" s="36">
        <f t="shared" si="72"/>
        <v>6.3438643289515575</v>
      </c>
      <c r="H75" s="36">
        <f t="shared" si="72"/>
        <v>7.0977728434066707</v>
      </c>
      <c r="I75" s="36">
        <f t="shared" si="72"/>
        <v>6.8955047053821268</v>
      </c>
      <c r="J75" s="36">
        <f t="shared" si="72"/>
        <v>7.4103690567173262</v>
      </c>
      <c r="K75" s="36">
        <f t="shared" si="72"/>
        <v>7.9252334080525229</v>
      </c>
      <c r="L75" s="36">
        <f t="shared" si="72"/>
        <v>7.4839211069080669</v>
      </c>
      <c r="M75" s="36">
        <f t="shared" si="72"/>
        <v>7.5942491821941802</v>
      </c>
      <c r="N75" s="36">
        <f t="shared" si="72"/>
        <v>8.5136498095784674</v>
      </c>
      <c r="O75" s="36">
        <f t="shared" si="72"/>
        <v>10.812151378039173</v>
      </c>
      <c r="P75" s="36">
        <f t="shared" si="72"/>
        <v>14.342649787194825</v>
      </c>
      <c r="Q75" s="36">
        <f t="shared" si="72"/>
        <v>15.482706565151332</v>
      </c>
      <c r="R75" s="36">
        <f t="shared" si="72"/>
        <v>16.972135581513875</v>
      </c>
      <c r="S75" s="36">
        <f t="shared" si="72"/>
        <v>23.922804324539051</v>
      </c>
      <c r="T75" s="36">
        <f t="shared" si="72"/>
        <v>25.945485704784478</v>
      </c>
      <c r="U75" s="36">
        <f t="shared" si="72"/>
        <v>34.97399986569814</v>
      </c>
      <c r="V75" s="36">
        <f t="shared" si="72"/>
        <v>41.887892583627959</v>
      </c>
      <c r="W75" s="36">
        <f t="shared" si="72"/>
        <v>45.694211180998892</v>
      </c>
      <c r="X75" s="36">
        <f t="shared" si="72"/>
        <v>45.663940090451689</v>
      </c>
      <c r="Y75" s="36">
        <f t="shared" si="72"/>
        <v>46.345039627763697</v>
      </c>
      <c r="Z75" s="36">
        <f t="shared" si="72"/>
        <v>47.071545800896509</v>
      </c>
      <c r="AA75" s="36">
        <f t="shared" si="72"/>
        <v>48.055356243680542</v>
      </c>
      <c r="AB75" s="36">
        <f t="shared" si="72"/>
        <v>50.961380936211761</v>
      </c>
      <c r="AC75" s="36">
        <f t="shared" si="72"/>
        <v>52.747375278496577</v>
      </c>
      <c r="AD75" s="36">
        <f t="shared" si="72"/>
        <v>54.412285258592604</v>
      </c>
      <c r="AE75" s="36">
        <f t="shared" si="72"/>
        <v>60.52704554912706</v>
      </c>
      <c r="AF75" s="36">
        <f t="shared" si="72"/>
        <v>64.553100591904695</v>
      </c>
      <c r="AG75" s="36">
        <f t="shared" si="72"/>
        <v>68.98781535706955</v>
      </c>
      <c r="AH75" s="36">
        <f t="shared" si="72"/>
        <v>71.772755687411987</v>
      </c>
      <c r="AI75" s="36">
        <f t="shared" si="72"/>
        <v>74.812003639850232</v>
      </c>
      <c r="AJ75" s="36">
        <f t="shared" si="72"/>
        <v>77.355136191447954</v>
      </c>
      <c r="AK75" s="36">
        <f t="shared" si="72"/>
        <v>79.296644574719451</v>
      </c>
      <c r="AL75" s="36">
        <f t="shared" si="72"/>
        <v>81.443395876062695</v>
      </c>
      <c r="AM75" s="36">
        <f t="shared" si="72"/>
        <v>85.542558725697845</v>
      </c>
      <c r="AN75" s="36">
        <f t="shared" si="72"/>
        <v>85.851708298935208</v>
      </c>
      <c r="AO75" s="36">
        <f t="shared" si="72"/>
        <v>86.239038970275189</v>
      </c>
      <c r="AP75" s="4">
        <f t="shared" si="72"/>
        <v>92.947680800424592</v>
      </c>
      <c r="AQ75" s="4">
        <f t="shared" si="72"/>
        <v>94.391393227512594</v>
      </c>
      <c r="AR75" s="4">
        <f t="shared" si="72"/>
        <v>94.023296050961761</v>
      </c>
      <c r="AS75" s="4">
        <f t="shared" si="72"/>
        <v>94.942022025890793</v>
      </c>
      <c r="AT75" s="4">
        <f t="shared" si="72"/>
        <v>95.259693986849641</v>
      </c>
      <c r="AU75" s="4">
        <f t="shared" si="72"/>
        <v>95.599455580429023</v>
      </c>
      <c r="AV75" s="4">
        <f t="shared" si="72"/>
        <v>96.041579395989572</v>
      </c>
      <c r="AW75" s="4">
        <f t="shared" si="72"/>
        <v>97.131774645278227</v>
      </c>
      <c r="AX75" s="4">
        <f t="shared" si="72"/>
        <v>100.13267732706447</v>
      </c>
      <c r="AY75" s="4">
        <f t="shared" si="72"/>
        <v>99.746486901651295</v>
      </c>
      <c r="AZ75" s="4">
        <f t="shared" si="72"/>
        <v>100</v>
      </c>
      <c r="BA75" s="4">
        <f t="shared" si="72"/>
        <v>100.37945848273699</v>
      </c>
      <c r="BB75" s="4">
        <f t="shared" si="72"/>
        <v>102.02084307621523</v>
      </c>
      <c r="BC75" s="4">
        <f t="shared" si="72"/>
        <v>102.19014462580647</v>
      </c>
      <c r="BD75" s="4">
        <f t="shared" si="72"/>
        <v>102.90719863812707</v>
      </c>
      <c r="BE75" s="4">
        <f t="shared" si="72"/>
        <v>101.89061083696696</v>
      </c>
      <c r="BF75" s="4">
        <f t="shared" si="72"/>
        <v>101.04203893283866</v>
      </c>
      <c r="BG75" s="4">
        <f t="shared" si="72"/>
        <v>100.31249488785247</v>
      </c>
      <c r="BH75" s="4">
        <f t="shared" si="72"/>
        <v>99.591812745384701</v>
      </c>
      <c r="BI75" s="4">
        <f t="shared" si="72"/>
        <v>100.31249488785247</v>
      </c>
      <c r="BJ75" s="4">
        <f t="shared" si="72"/>
        <v>101.04309042958586</v>
      </c>
      <c r="BK75" s="4">
        <f t="shared" si="72"/>
        <v>101.04309042958555</v>
      </c>
    </row>
    <row r="76" spans="1:63" x14ac:dyDescent="0.3">
      <c r="A76" s="23" t="s">
        <v>10</v>
      </c>
      <c r="B76" s="36">
        <f t="shared" ref="B76:BK76" si="73">(B16*100)/$AZ16</f>
        <v>5.3753747558084628</v>
      </c>
      <c r="C76" s="36">
        <f t="shared" si="73"/>
        <v>4.779765364583147</v>
      </c>
      <c r="D76" s="36">
        <f t="shared" si="73"/>
        <v>4.7053141906799825</v>
      </c>
      <c r="E76" s="36">
        <f t="shared" si="73"/>
        <v>6.030545086156307</v>
      </c>
      <c r="F76" s="36">
        <f t="shared" si="73"/>
        <v>6.3134595469883319</v>
      </c>
      <c r="G76" s="36">
        <f t="shared" si="73"/>
        <v>6.5219228339171913</v>
      </c>
      <c r="H76" s="36">
        <f t="shared" si="73"/>
        <v>7.0728615208006085</v>
      </c>
      <c r="I76" s="36">
        <f t="shared" si="73"/>
        <v>6.5070325991365596</v>
      </c>
      <c r="J76" s="36">
        <f t="shared" si="73"/>
        <v>7.6238002076840248</v>
      </c>
      <c r="K76" s="36">
        <f t="shared" si="73"/>
        <v>7.6982513815871894</v>
      </c>
      <c r="L76" s="36">
        <f t="shared" si="73"/>
        <v>7.48978809465833</v>
      </c>
      <c r="M76" s="36">
        <f t="shared" si="73"/>
        <v>7.2366541033875711</v>
      </c>
      <c r="N76" s="36">
        <f t="shared" si="73"/>
        <v>8.1300681902255434</v>
      </c>
      <c r="O76" s="36">
        <f t="shared" si="73"/>
        <v>10.259371763856041</v>
      </c>
      <c r="P76" s="36">
        <f t="shared" si="73"/>
        <v>13.267199189543877</v>
      </c>
      <c r="Q76" s="36">
        <f t="shared" si="73"/>
        <v>15.441173467516276</v>
      </c>
      <c r="R76" s="36">
        <f t="shared" si="73"/>
        <v>16.945087180360201</v>
      </c>
      <c r="S76" s="36">
        <f t="shared" si="73"/>
        <v>20.191158362538157</v>
      </c>
      <c r="T76" s="36">
        <f t="shared" si="73"/>
        <v>23.839265883793214</v>
      </c>
      <c r="U76" s="36">
        <f t="shared" si="73"/>
        <v>30.971688343716345</v>
      </c>
      <c r="V76" s="36">
        <f t="shared" si="73"/>
        <v>39.399561229554557</v>
      </c>
      <c r="W76" s="36">
        <f t="shared" si="73"/>
        <v>43.390144150764158</v>
      </c>
      <c r="X76" s="36">
        <f t="shared" si="73"/>
        <v>43.180248263982726</v>
      </c>
      <c r="Y76" s="36">
        <f t="shared" si="73"/>
        <v>43.483431211555931</v>
      </c>
      <c r="Z76" s="36">
        <f t="shared" si="73"/>
        <v>43.203570029180675</v>
      </c>
      <c r="AA76" s="36">
        <f t="shared" si="73"/>
        <v>44.672841236650804</v>
      </c>
      <c r="AB76" s="36">
        <f t="shared" si="73"/>
        <v>45.757303318354921</v>
      </c>
      <c r="AC76" s="36">
        <f t="shared" si="73"/>
        <v>47.144948347632258</v>
      </c>
      <c r="AD76" s="36">
        <f t="shared" si="73"/>
        <v>48.54425425950857</v>
      </c>
      <c r="AE76" s="36">
        <f t="shared" si="73"/>
        <v>53.803312311643666</v>
      </c>
      <c r="AF76" s="36">
        <f t="shared" si="73"/>
        <v>56.298741187823069</v>
      </c>
      <c r="AG76" s="36">
        <f t="shared" si="73"/>
        <v>58.490987116429281</v>
      </c>
      <c r="AH76" s="36">
        <f t="shared" si="73"/>
        <v>61.394546883572616</v>
      </c>
      <c r="AI76" s="36">
        <f t="shared" si="73"/>
        <v>65.483803678244357</v>
      </c>
      <c r="AJ76" s="36">
        <f t="shared" si="73"/>
        <v>69.829944484775865</v>
      </c>
      <c r="AK76" s="36">
        <f t="shared" si="73"/>
        <v>73.872068618237805</v>
      </c>
      <c r="AL76" s="36">
        <f t="shared" si="73"/>
        <v>78.864105668403539</v>
      </c>
      <c r="AM76" s="36">
        <f t="shared" si="73"/>
        <v>80.320813367319033</v>
      </c>
      <c r="AN76" s="36">
        <f t="shared" si="73"/>
        <v>80.678537736133777</v>
      </c>
      <c r="AO76" s="36">
        <f t="shared" si="73"/>
        <v>80.772700947137167</v>
      </c>
      <c r="AP76" s="4">
        <f t="shared" si="73"/>
        <v>79.559852707568311</v>
      </c>
      <c r="AQ76" s="4">
        <f t="shared" si="73"/>
        <v>83.24848619798388</v>
      </c>
      <c r="AR76" s="4">
        <f t="shared" si="73"/>
        <v>84.238688418144321</v>
      </c>
      <c r="AS76" s="4">
        <f t="shared" si="73"/>
        <v>85.654237905178007</v>
      </c>
      <c r="AT76" s="4">
        <f t="shared" si="73"/>
        <v>88.361311572155387</v>
      </c>
      <c r="AU76" s="4">
        <f t="shared" si="73"/>
        <v>92.928540596579396</v>
      </c>
      <c r="AV76" s="4">
        <f t="shared" si="73"/>
        <v>95.429355064249847</v>
      </c>
      <c r="AW76" s="4">
        <f t="shared" si="73"/>
        <v>97.191620190375787</v>
      </c>
      <c r="AX76" s="4">
        <f t="shared" si="73"/>
        <v>98.782444463473084</v>
      </c>
      <c r="AY76" s="4">
        <f t="shared" si="73"/>
        <v>99.099068561159285</v>
      </c>
      <c r="AZ76" s="4">
        <f t="shared" si="73"/>
        <v>100</v>
      </c>
      <c r="BA76" s="4">
        <f t="shared" si="73"/>
        <v>101.71739757486358</v>
      </c>
      <c r="BB76" s="4">
        <f t="shared" si="73"/>
        <v>101.52898740752332</v>
      </c>
      <c r="BC76" s="4">
        <f t="shared" si="73"/>
        <v>100.65308153246923</v>
      </c>
      <c r="BD76" s="4">
        <f t="shared" si="73"/>
        <v>100.27848467068303</v>
      </c>
      <c r="BE76" s="4">
        <f t="shared" si="73"/>
        <v>98.577903398923226</v>
      </c>
      <c r="BF76" s="4">
        <f t="shared" si="73"/>
        <v>98.591178453511645</v>
      </c>
      <c r="BG76" s="4">
        <f t="shared" si="73"/>
        <v>98.877778793877738</v>
      </c>
      <c r="BH76" s="4">
        <f t="shared" si="73"/>
        <v>99.168497285848957</v>
      </c>
      <c r="BI76" s="4">
        <f t="shared" si="73"/>
        <v>99.197441131386668</v>
      </c>
      <c r="BJ76" s="4">
        <f t="shared" si="73"/>
        <v>99.197441131386668</v>
      </c>
      <c r="BK76" s="4">
        <f t="shared" si="73"/>
        <v>99.197441131386086</v>
      </c>
    </row>
    <row r="77" spans="1:63" x14ac:dyDescent="0.3">
      <c r="A77" s="23" t="s">
        <v>11</v>
      </c>
      <c r="B77" s="36">
        <f t="shared" ref="B77:BK77" si="74">(B17*100)/$AZ17</f>
        <v>5.1166061524200863</v>
      </c>
      <c r="C77" s="36">
        <f t="shared" si="74"/>
        <v>5.0715920220468886</v>
      </c>
      <c r="D77" s="36">
        <f t="shared" si="74"/>
        <v>5.0565873119224909</v>
      </c>
      <c r="E77" s="36">
        <f t="shared" si="74"/>
        <v>6.9771902078455748</v>
      </c>
      <c r="F77" s="36">
        <f t="shared" si="74"/>
        <v>6.9771902078455748</v>
      </c>
      <c r="G77" s="36">
        <f t="shared" si="74"/>
        <v>7.0372090483431702</v>
      </c>
      <c r="H77" s="36">
        <f t="shared" si="74"/>
        <v>7.8024492646875245</v>
      </c>
      <c r="I77" s="36">
        <f t="shared" si="74"/>
        <v>7.5023550621995421</v>
      </c>
      <c r="J77" s="36">
        <f t="shared" si="74"/>
        <v>9.1378684657590377</v>
      </c>
      <c r="K77" s="36">
        <f t="shared" si="74"/>
        <v>9.5129862188690133</v>
      </c>
      <c r="L77" s="36">
        <f t="shared" si="74"/>
        <v>9.3479344075006257</v>
      </c>
      <c r="M77" s="36">
        <f t="shared" si="74"/>
        <v>9.6180191897398082</v>
      </c>
      <c r="N77" s="36">
        <f t="shared" si="74"/>
        <v>11.19351375280171</v>
      </c>
      <c r="O77" s="36">
        <f t="shared" si="74"/>
        <v>14.209460487805927</v>
      </c>
      <c r="P77" s="36">
        <f t="shared" si="74"/>
        <v>22.327008665105819</v>
      </c>
      <c r="Q77" s="36">
        <f t="shared" si="74"/>
        <v>25.748082573468807</v>
      </c>
      <c r="R77" s="36">
        <f t="shared" si="74"/>
        <v>28.598977497104642</v>
      </c>
      <c r="S77" s="36">
        <f t="shared" si="74"/>
        <v>31.434867710616054</v>
      </c>
      <c r="T77" s="36">
        <f t="shared" si="74"/>
        <v>37.871888353983259</v>
      </c>
      <c r="U77" s="36">
        <f t="shared" si="74"/>
        <v>46.889719138747097</v>
      </c>
      <c r="V77" s="36">
        <f t="shared" si="74"/>
        <v>55.817521662764541</v>
      </c>
      <c r="W77" s="36">
        <f t="shared" si="74"/>
        <v>63.259857884466477</v>
      </c>
      <c r="X77" s="36">
        <f t="shared" si="74"/>
        <v>66.930690649375734</v>
      </c>
      <c r="Y77" s="36">
        <f t="shared" si="74"/>
        <v>65.442515204142239</v>
      </c>
      <c r="Z77" s="36">
        <f t="shared" si="74"/>
        <v>64.98366110852858</v>
      </c>
      <c r="AA77" s="36">
        <f t="shared" si="74"/>
        <v>65.541726900491128</v>
      </c>
      <c r="AB77" s="36">
        <f t="shared" si="74"/>
        <v>64.996062570572178</v>
      </c>
      <c r="AC77" s="36">
        <f t="shared" si="74"/>
        <v>67.997216385126379</v>
      </c>
      <c r="AD77" s="36">
        <f t="shared" si="74"/>
        <v>70.700735110633872</v>
      </c>
      <c r="AE77" s="36">
        <f t="shared" si="74"/>
        <v>75.64891846603517</v>
      </c>
      <c r="AF77" s="36">
        <f t="shared" si="74"/>
        <v>78.674875204676596</v>
      </c>
      <c r="AG77" s="36">
        <f t="shared" si="74"/>
        <v>83.325423471031201</v>
      </c>
      <c r="AH77" s="36">
        <f t="shared" si="74"/>
        <v>86.214964127192872</v>
      </c>
      <c r="AI77" s="36">
        <f t="shared" si="74"/>
        <v>88.061211286558262</v>
      </c>
      <c r="AJ77" s="36">
        <f t="shared" si="74"/>
        <v>90.60749306992146</v>
      </c>
      <c r="AK77" s="36">
        <f t="shared" si="74"/>
        <v>91.785732580181289</v>
      </c>
      <c r="AL77" s="36">
        <f t="shared" si="74"/>
        <v>91.367994553704946</v>
      </c>
      <c r="AM77" s="36">
        <f t="shared" si="74"/>
        <v>92.516761052250004</v>
      </c>
      <c r="AN77" s="36">
        <f t="shared" si="74"/>
        <v>93.156912882157997</v>
      </c>
      <c r="AO77" s="36">
        <f t="shared" si="74"/>
        <v>93.195302564161793</v>
      </c>
      <c r="AP77" s="4">
        <f t="shared" si="74"/>
        <v>93.949648121591835</v>
      </c>
      <c r="AQ77" s="4">
        <f t="shared" si="74"/>
        <v>94.032584219552291</v>
      </c>
      <c r="AR77" s="4">
        <f t="shared" si="74"/>
        <v>94.369655880250235</v>
      </c>
      <c r="AS77" s="4">
        <f t="shared" si="74"/>
        <v>95.582689916665061</v>
      </c>
      <c r="AT77" s="4">
        <f t="shared" si="74"/>
        <v>95.965788404815115</v>
      </c>
      <c r="AU77" s="4">
        <f t="shared" si="74"/>
        <v>97.609819541162608</v>
      </c>
      <c r="AV77" s="4">
        <f t="shared" si="74"/>
        <v>97.764617195482558</v>
      </c>
      <c r="AW77" s="4">
        <f t="shared" si="74"/>
        <v>99.723330588042188</v>
      </c>
      <c r="AX77" s="4">
        <f t="shared" si="74"/>
        <v>99.698638691459252</v>
      </c>
      <c r="AY77" s="4">
        <f t="shared" si="74"/>
        <v>100.24962882862582</v>
      </c>
      <c r="AZ77" s="4">
        <f t="shared" si="74"/>
        <v>100</v>
      </c>
      <c r="BA77" s="4">
        <f t="shared" si="74"/>
        <v>100.57216345867853</v>
      </c>
      <c r="BB77" s="4">
        <f t="shared" si="74"/>
        <v>100.56774089040518</v>
      </c>
      <c r="BC77" s="4">
        <f t="shared" si="74"/>
        <v>101.08195061294275</v>
      </c>
      <c r="BD77" s="4">
        <f t="shared" si="74"/>
        <v>101.40622154356748</v>
      </c>
      <c r="BE77" s="4">
        <f t="shared" si="74"/>
        <v>101.56655986656601</v>
      </c>
      <c r="BF77" s="4">
        <f t="shared" si="74"/>
        <v>101.85228461788316</v>
      </c>
      <c r="BG77" s="4">
        <f t="shared" si="74"/>
        <v>101.82330944376291</v>
      </c>
      <c r="BH77" s="4">
        <f t="shared" si="74"/>
        <v>101.90463438834779</v>
      </c>
      <c r="BI77" s="4">
        <f t="shared" si="74"/>
        <v>102.48742164136395</v>
      </c>
      <c r="BJ77" s="4">
        <f t="shared" si="74"/>
        <v>102.55304719723675</v>
      </c>
      <c r="BK77" s="4">
        <f t="shared" si="74"/>
        <v>103.02211059211587</v>
      </c>
    </row>
    <row r="78" spans="1:63" x14ac:dyDescent="0.3">
      <c r="A78" s="23" t="s">
        <v>12</v>
      </c>
      <c r="B78" s="36">
        <f t="shared" ref="B78:BK78" si="75">(B18*100)/$AZ18</f>
        <v>8.1230785878782097</v>
      </c>
      <c r="C78" s="36">
        <f t="shared" si="75"/>
        <v>7.9662623989230337</v>
      </c>
      <c r="D78" s="36">
        <f t="shared" si="75"/>
        <v>7.8721726855499243</v>
      </c>
      <c r="E78" s="36">
        <f t="shared" si="75"/>
        <v>7.3389976431023198</v>
      </c>
      <c r="F78" s="36">
        <f t="shared" si="75"/>
        <v>8.2485315390423537</v>
      </c>
      <c r="G78" s="36">
        <f t="shared" si="75"/>
        <v>8.8444330570720275</v>
      </c>
      <c r="H78" s="36">
        <f t="shared" si="75"/>
        <v>9.9421463797582721</v>
      </c>
      <c r="I78" s="36">
        <f t="shared" si="75"/>
        <v>10.161689044295519</v>
      </c>
      <c r="J78" s="36">
        <f t="shared" si="75"/>
        <v>11.541671507101082</v>
      </c>
      <c r="K78" s="36">
        <f t="shared" si="75"/>
        <v>12.012120073966615</v>
      </c>
      <c r="L78" s="36">
        <f t="shared" si="75"/>
        <v>11.541671507101082</v>
      </c>
      <c r="M78" s="36">
        <f t="shared" si="75"/>
        <v>11.604397982683151</v>
      </c>
      <c r="N78" s="36">
        <f t="shared" si="75"/>
        <v>12.263025976294903</v>
      </c>
      <c r="O78" s="36">
        <f t="shared" si="75"/>
        <v>14.332999670503245</v>
      </c>
      <c r="P78" s="36">
        <f t="shared" si="75"/>
        <v>18.598400010084081</v>
      </c>
      <c r="Q78" s="36">
        <f t="shared" si="75"/>
        <v>24.400599001425665</v>
      </c>
      <c r="R78" s="36">
        <f t="shared" si="75"/>
        <v>27.819191920648542</v>
      </c>
      <c r="S78" s="36">
        <f t="shared" si="75"/>
        <v>34.593651283512223</v>
      </c>
      <c r="T78" s="36">
        <f t="shared" si="75"/>
        <v>40.897662079510376</v>
      </c>
      <c r="U78" s="36">
        <f t="shared" si="75"/>
        <v>50.777081983686564</v>
      </c>
      <c r="V78" s="36">
        <f t="shared" si="75"/>
        <v>63.196924148936638</v>
      </c>
      <c r="W78" s="36">
        <f t="shared" si="75"/>
        <v>66.960512683860884</v>
      </c>
      <c r="X78" s="36">
        <f t="shared" si="75"/>
        <v>71.536497563196846</v>
      </c>
      <c r="Y78" s="36">
        <f t="shared" si="75"/>
        <v>74.999972357189634</v>
      </c>
      <c r="Z78" s="36">
        <f t="shared" si="75"/>
        <v>76.448334543768468</v>
      </c>
      <c r="AA78" s="36">
        <f t="shared" si="75"/>
        <v>79.827846312452323</v>
      </c>
      <c r="AB78" s="36">
        <f t="shared" si="75"/>
        <v>81.738005138230179</v>
      </c>
      <c r="AC78" s="36">
        <f t="shared" si="75"/>
        <v>85.033553881605144</v>
      </c>
      <c r="AD78" s="36">
        <f t="shared" si="75"/>
        <v>89.357649685014309</v>
      </c>
      <c r="AE78" s="36">
        <f t="shared" si="75"/>
        <v>92.548244646753176</v>
      </c>
      <c r="AF78" s="36">
        <f t="shared" si="75"/>
        <v>97.96385977917825</v>
      </c>
      <c r="AG78" s="36">
        <f t="shared" si="75"/>
        <v>100.69265810171802</v>
      </c>
      <c r="AH78" s="36">
        <f t="shared" si="75"/>
        <v>101.8471496997156</v>
      </c>
      <c r="AI78" s="36">
        <f t="shared" si="75"/>
        <v>97.37883196409723</v>
      </c>
      <c r="AJ78" s="36">
        <f t="shared" si="75"/>
        <v>99.377918764076</v>
      </c>
      <c r="AK78" s="36">
        <f t="shared" si="75"/>
        <v>100.21640129357642</v>
      </c>
      <c r="AL78" s="36">
        <f t="shared" si="75"/>
        <v>98.997875866154573</v>
      </c>
      <c r="AM78" s="36">
        <f t="shared" si="75"/>
        <v>99.218243695173442</v>
      </c>
      <c r="AN78" s="36">
        <f t="shared" si="75"/>
        <v>101.91341797000467</v>
      </c>
      <c r="AO78" s="36">
        <f t="shared" si="75"/>
        <v>103.02774427919223</v>
      </c>
      <c r="AP78" s="4">
        <f t="shared" si="75"/>
        <v>104.3522722041124</v>
      </c>
      <c r="AQ78" s="4">
        <f t="shared" si="75"/>
        <v>102.96704247806284</v>
      </c>
      <c r="AR78" s="4">
        <f t="shared" si="75"/>
        <v>103.45019687176703</v>
      </c>
      <c r="AS78" s="4">
        <f t="shared" si="75"/>
        <v>104.13314457794033</v>
      </c>
      <c r="AT78" s="4">
        <f t="shared" si="75"/>
        <v>102.95583004078976</v>
      </c>
      <c r="AU78" s="4">
        <f t="shared" si="75"/>
        <v>100.61101082723053</v>
      </c>
      <c r="AV78" s="4">
        <f t="shared" si="75"/>
        <v>100.89134273083397</v>
      </c>
      <c r="AW78" s="4">
        <f t="shared" si="75"/>
        <v>101.74635025910307</v>
      </c>
      <c r="AX78" s="4">
        <f t="shared" si="75"/>
        <v>101.26105156315069</v>
      </c>
      <c r="AY78" s="4">
        <f t="shared" si="75"/>
        <v>100.70663553116763</v>
      </c>
      <c r="AZ78" s="4">
        <f t="shared" si="75"/>
        <v>100</v>
      </c>
      <c r="BA78" s="4">
        <f t="shared" si="75"/>
        <v>99.769924097393144</v>
      </c>
      <c r="BB78" s="4">
        <f t="shared" si="75"/>
        <v>99.4877484737207</v>
      </c>
      <c r="BC78" s="4">
        <f t="shared" si="75"/>
        <v>99.280561935019463</v>
      </c>
      <c r="BD78" s="4">
        <f t="shared" si="75"/>
        <v>99.272040269914527</v>
      </c>
      <c r="BE78" s="4">
        <f t="shared" si="75"/>
        <v>99.481430861952305</v>
      </c>
      <c r="BF78" s="4">
        <f t="shared" si="75"/>
        <v>99.768210670936682</v>
      </c>
      <c r="BG78" s="4">
        <f t="shared" si="75"/>
        <v>99.808399510919315</v>
      </c>
      <c r="BH78" s="4">
        <f t="shared" si="75"/>
        <v>100.06224171786468</v>
      </c>
      <c r="BI78" s="4">
        <f t="shared" si="75"/>
        <v>101.05972223534837</v>
      </c>
      <c r="BJ78" s="4">
        <f t="shared" si="75"/>
        <v>101.63688076864776</v>
      </c>
      <c r="BK78" s="4">
        <f t="shared" si="75"/>
        <v>102.11369192677674</v>
      </c>
    </row>
    <row r="79" spans="1:63" x14ac:dyDescent="0.3">
      <c r="A79" s="23" t="s">
        <v>13</v>
      </c>
      <c r="B79" s="36">
        <f t="shared" ref="B79:BK79" si="76">(B19*100)/$AZ19</f>
        <v>0</v>
      </c>
      <c r="C79" s="36">
        <f t="shared" si="76"/>
        <v>0</v>
      </c>
      <c r="D79" s="36">
        <f t="shared" si="76"/>
        <v>0</v>
      </c>
      <c r="E79" s="36">
        <f t="shared" si="76"/>
        <v>0</v>
      </c>
      <c r="F79" s="36">
        <f t="shared" si="76"/>
        <v>0</v>
      </c>
      <c r="G79" s="36">
        <f t="shared" si="76"/>
        <v>0</v>
      </c>
      <c r="H79" s="36">
        <f t="shared" si="76"/>
        <v>0</v>
      </c>
      <c r="I79" s="36">
        <f t="shared" si="76"/>
        <v>0</v>
      </c>
      <c r="J79" s="36">
        <f t="shared" si="76"/>
        <v>0</v>
      </c>
      <c r="K79" s="36">
        <f t="shared" si="76"/>
        <v>0</v>
      </c>
      <c r="L79" s="36">
        <f t="shared" si="76"/>
        <v>0</v>
      </c>
      <c r="M79" s="36">
        <f t="shared" si="76"/>
        <v>0</v>
      </c>
      <c r="N79" s="36">
        <f t="shared" si="76"/>
        <v>0</v>
      </c>
      <c r="O79" s="36">
        <f t="shared" si="76"/>
        <v>0</v>
      </c>
      <c r="P79" s="36">
        <f t="shared" si="76"/>
        <v>0</v>
      </c>
      <c r="Q79" s="36">
        <f t="shared" si="76"/>
        <v>18.415379219344658</v>
      </c>
      <c r="R79" s="36">
        <f t="shared" si="76"/>
        <v>20.885292014049668</v>
      </c>
      <c r="S79" s="36">
        <f t="shared" si="76"/>
        <v>24.517516712145262</v>
      </c>
      <c r="T79" s="36">
        <f t="shared" si="76"/>
        <v>28.22238590420277</v>
      </c>
      <c r="U79" s="36">
        <f t="shared" si="76"/>
        <v>34.687745866812918</v>
      </c>
      <c r="V79" s="36">
        <f t="shared" si="76"/>
        <v>43.695663118089989</v>
      </c>
      <c r="W79" s="36">
        <f t="shared" si="76"/>
        <v>46.819376358452203</v>
      </c>
      <c r="X79" s="36">
        <f t="shared" si="76"/>
        <v>47.932356779017631</v>
      </c>
      <c r="Y79" s="36">
        <f t="shared" si="76"/>
        <v>50.659158809402918</v>
      </c>
      <c r="Z79" s="36">
        <f t="shared" si="76"/>
        <v>50.733357504107275</v>
      </c>
      <c r="AA79" s="36">
        <f t="shared" si="76"/>
        <v>53.070616387294663</v>
      </c>
      <c r="AB79" s="36">
        <f t="shared" si="76"/>
        <v>53.831153008014375</v>
      </c>
      <c r="AC79" s="36">
        <f t="shared" si="76"/>
        <v>56.112762870173491</v>
      </c>
      <c r="AD79" s="36">
        <f t="shared" si="76"/>
        <v>58.821015226882693</v>
      </c>
      <c r="AE79" s="36">
        <f t="shared" si="76"/>
        <v>62.23415518328332</v>
      </c>
      <c r="AF79" s="36">
        <f t="shared" si="76"/>
        <v>65.461798402923051</v>
      </c>
      <c r="AG79" s="36">
        <f t="shared" si="76"/>
        <v>68.392646843745325</v>
      </c>
      <c r="AH79" s="36">
        <f t="shared" si="76"/>
        <v>71.19364756883499</v>
      </c>
      <c r="AI79" s="36">
        <f t="shared" si="76"/>
        <v>71.163984233840253</v>
      </c>
      <c r="AJ79" s="36">
        <f t="shared" si="76"/>
        <v>71.609003747650434</v>
      </c>
      <c r="AK79" s="36">
        <f t="shared" si="76"/>
        <v>72.444228196890847</v>
      </c>
      <c r="AL79" s="36">
        <f t="shared" si="76"/>
        <v>73.997716959885594</v>
      </c>
      <c r="AM79" s="36">
        <f t="shared" si="76"/>
        <v>76.507751255522393</v>
      </c>
      <c r="AN79" s="36">
        <f t="shared" si="76"/>
        <v>77.71641166458123</v>
      </c>
      <c r="AO79" s="36">
        <f t="shared" si="76"/>
        <v>79.110038331689395</v>
      </c>
      <c r="AP79" s="4">
        <f t="shared" si="76"/>
        <v>81.486799120800029</v>
      </c>
      <c r="AQ79" s="4">
        <f t="shared" si="76"/>
        <v>83.649216299905973</v>
      </c>
      <c r="AR79" s="4">
        <f t="shared" si="76"/>
        <v>86.160018683673812</v>
      </c>
      <c r="AS79" s="4">
        <f t="shared" si="76"/>
        <v>88.763097146322693</v>
      </c>
      <c r="AT79" s="4">
        <f t="shared" si="76"/>
        <v>91.266479286862591</v>
      </c>
      <c r="AU79" s="4">
        <f t="shared" si="76"/>
        <v>93.15651753058529</v>
      </c>
      <c r="AV79" s="4">
        <f t="shared" si="76"/>
        <v>95.033554548765039</v>
      </c>
      <c r="AW79" s="4">
        <f t="shared" si="76"/>
        <v>96.620352353242339</v>
      </c>
      <c r="AX79" s="4">
        <f t="shared" si="76"/>
        <v>96.605768049928656</v>
      </c>
      <c r="AY79" s="4">
        <f t="shared" si="76"/>
        <v>98.640316619470923</v>
      </c>
      <c r="AZ79" s="4">
        <f t="shared" si="76"/>
        <v>100</v>
      </c>
      <c r="BA79" s="4">
        <f t="shared" si="76"/>
        <v>100.62267374802101</v>
      </c>
      <c r="BB79" s="4">
        <f t="shared" si="76"/>
        <v>100.49783020702721</v>
      </c>
      <c r="BC79" s="4">
        <f t="shared" si="76"/>
        <v>99.111946596380747</v>
      </c>
      <c r="BD79" s="4">
        <f t="shared" si="76"/>
        <v>98.657782589811518</v>
      </c>
      <c r="BE79" s="4">
        <f t="shared" si="76"/>
        <v>98.27437454142418</v>
      </c>
      <c r="BF79" s="4">
        <f t="shared" si="76"/>
        <v>98.015260589108266</v>
      </c>
      <c r="BG79" s="4">
        <f t="shared" si="76"/>
        <v>97.908413724925907</v>
      </c>
      <c r="BH79" s="4">
        <f t="shared" si="76"/>
        <v>98.032690106641695</v>
      </c>
      <c r="BI79" s="4">
        <f t="shared" si="76"/>
        <v>97.951145895372704</v>
      </c>
      <c r="BJ79" s="4">
        <f t="shared" si="76"/>
        <v>97.701891791276722</v>
      </c>
      <c r="BK79" s="4">
        <f t="shared" si="76"/>
        <v>97.549703951683298</v>
      </c>
    </row>
    <row r="80" spans="1:63" x14ac:dyDescent="0.3">
      <c r="A80" s="23" t="s">
        <v>14</v>
      </c>
      <c r="B80" s="36">
        <f t="shared" ref="B80:BK80" si="77">(B20*100)/$AZ20</f>
        <v>9.9844876655764558</v>
      </c>
      <c r="C80" s="36">
        <f t="shared" si="77"/>
        <v>9.8498928563591264</v>
      </c>
      <c r="D80" s="36">
        <f t="shared" si="77"/>
        <v>9.8498928563591264</v>
      </c>
      <c r="E80" s="36">
        <f t="shared" si="77"/>
        <v>7.5740169914115523</v>
      </c>
      <c r="F80" s="36">
        <f t="shared" si="77"/>
        <v>7.4394221821942219</v>
      </c>
      <c r="G80" s="36">
        <f t="shared" si="77"/>
        <v>8.2469910374981996</v>
      </c>
      <c r="H80" s="36">
        <f t="shared" si="77"/>
        <v>9.2258623772606025</v>
      </c>
      <c r="I80" s="36">
        <f t="shared" si="77"/>
        <v>10.351564417987356</v>
      </c>
      <c r="J80" s="36">
        <f t="shared" si="77"/>
        <v>10.755348845639347</v>
      </c>
      <c r="K80" s="36">
        <f t="shared" si="77"/>
        <v>11.269256299014605</v>
      </c>
      <c r="L80" s="36">
        <f t="shared" si="77"/>
        <v>10.816528304374494</v>
      </c>
      <c r="M80" s="36">
        <f t="shared" si="77"/>
        <v>10.75534884563935</v>
      </c>
      <c r="N80" s="36">
        <f t="shared" si="77"/>
        <v>11.50173824220818</v>
      </c>
      <c r="O80" s="36">
        <f t="shared" si="77"/>
        <v>13.875501241131996</v>
      </c>
      <c r="P80" s="36">
        <f t="shared" si="77"/>
        <v>16.848822935660277</v>
      </c>
      <c r="Q80" s="36">
        <f t="shared" si="77"/>
        <v>18.769857939943989</v>
      </c>
      <c r="R80" s="36">
        <f t="shared" si="77"/>
        <v>22.648635623752494</v>
      </c>
      <c r="S80" s="36">
        <f t="shared" si="77"/>
        <v>27.139207894912495</v>
      </c>
      <c r="T80" s="36">
        <f t="shared" si="77"/>
        <v>32.669830964570039</v>
      </c>
      <c r="U80" s="36">
        <f t="shared" si="77"/>
        <v>41.834513883095482</v>
      </c>
      <c r="V80" s="36">
        <f t="shared" si="77"/>
        <v>50.778950750174396</v>
      </c>
      <c r="W80" s="36">
        <f t="shared" si="77"/>
        <v>55.2695230213344</v>
      </c>
      <c r="X80" s="36">
        <f t="shared" si="77"/>
        <v>57.360425531599248</v>
      </c>
      <c r="Y80" s="36">
        <f t="shared" si="77"/>
        <v>60.906247705256746</v>
      </c>
      <c r="Z80" s="36">
        <f t="shared" si="77"/>
        <v>64.164570783752808</v>
      </c>
      <c r="AA80" s="36">
        <f t="shared" si="77"/>
        <v>68.355087898075311</v>
      </c>
      <c r="AB80" s="36">
        <f t="shared" si="77"/>
        <v>69.870992218017335</v>
      </c>
      <c r="AC80" s="36">
        <f t="shared" si="77"/>
        <v>75.943321591578155</v>
      </c>
      <c r="AD80" s="36">
        <f t="shared" si="77"/>
        <v>79.75050657901879</v>
      </c>
      <c r="AE80" s="36">
        <f t="shared" si="77"/>
        <v>82.024363058931812</v>
      </c>
      <c r="AF80" s="36">
        <f t="shared" si="77"/>
        <v>86.615636487721744</v>
      </c>
      <c r="AG80" s="36">
        <f t="shared" si="77"/>
        <v>92.034558826824863</v>
      </c>
      <c r="AH80" s="36">
        <f t="shared" si="77"/>
        <v>97.218254633523159</v>
      </c>
      <c r="AI80" s="36">
        <f t="shared" si="77"/>
        <v>94.822532669017946</v>
      </c>
      <c r="AJ80" s="36">
        <f t="shared" si="77"/>
        <v>93.416328582746885</v>
      </c>
      <c r="AK80" s="36">
        <f t="shared" si="77"/>
        <v>92.451436009000545</v>
      </c>
      <c r="AL80" s="36">
        <f t="shared" si="77"/>
        <v>92.385561861084184</v>
      </c>
      <c r="AM80" s="36">
        <f t="shared" si="77"/>
        <v>90.049037106297263</v>
      </c>
      <c r="AN80" s="36">
        <f t="shared" si="77"/>
        <v>91.442621925435162</v>
      </c>
      <c r="AO80" s="36">
        <f t="shared" si="77"/>
        <v>91.179875873375408</v>
      </c>
      <c r="AP80" s="4">
        <f t="shared" si="77"/>
        <v>90.78025460756308</v>
      </c>
      <c r="AQ80" s="4">
        <f t="shared" si="77"/>
        <v>91.139067657136522</v>
      </c>
      <c r="AR80" s="4">
        <f t="shared" si="77"/>
        <v>92.3619671903502</v>
      </c>
      <c r="AS80" s="4">
        <f t="shared" si="77"/>
        <v>92.917346059317651</v>
      </c>
      <c r="AT80" s="4">
        <f t="shared" si="77"/>
        <v>95.09545754633389</v>
      </c>
      <c r="AU80" s="4">
        <f t="shared" si="77"/>
        <v>97.569834975605389</v>
      </c>
      <c r="AV80" s="4">
        <f t="shared" si="77"/>
        <v>99.993320334188766</v>
      </c>
      <c r="AW80" s="4">
        <f t="shared" si="77"/>
        <v>100.64523139664134</v>
      </c>
      <c r="AX80" s="4">
        <f t="shared" si="77"/>
        <v>100.53947050753864</v>
      </c>
      <c r="AY80" s="4">
        <f t="shared" si="77"/>
        <v>100.36559867669976</v>
      </c>
      <c r="AZ80" s="4">
        <f t="shared" si="77"/>
        <v>100</v>
      </c>
      <c r="BA80" s="4">
        <f t="shared" si="77"/>
        <v>98.788240408462471</v>
      </c>
      <c r="BB80" s="4">
        <f t="shared" si="77"/>
        <v>97.651573084518319</v>
      </c>
      <c r="BC80" s="4">
        <f t="shared" si="77"/>
        <v>96.208855928657115</v>
      </c>
      <c r="BD80" s="4">
        <f t="shared" si="77"/>
        <v>94.69271977028427</v>
      </c>
      <c r="BE80" s="4">
        <f t="shared" si="77"/>
        <v>94.817786451640828</v>
      </c>
      <c r="BF80" s="4">
        <f t="shared" si="77"/>
        <v>94.355649085610494</v>
      </c>
      <c r="BG80" s="4">
        <f t="shared" si="77"/>
        <v>95.31958326058438</v>
      </c>
      <c r="BH80" s="4">
        <f t="shared" si="77"/>
        <v>95.09838090796724</v>
      </c>
      <c r="BI80" s="4">
        <f t="shared" si="77"/>
        <v>95.22948352275867</v>
      </c>
      <c r="BJ80" s="4">
        <f t="shared" si="77"/>
        <v>94.671759674170161</v>
      </c>
      <c r="BK80" s="4">
        <f t="shared" si="77"/>
        <v>94.33026483638362</v>
      </c>
    </row>
    <row r="81" spans="1:63" x14ac:dyDescent="0.3">
      <c r="A81" s="23" t="s">
        <v>15</v>
      </c>
      <c r="B81" s="36">
        <f t="shared" ref="B81:BK81" si="78">(B21*100)/$AZ21</f>
        <v>9.3002688215661653</v>
      </c>
      <c r="C81" s="36">
        <f t="shared" si="78"/>
        <v>9.1234576272398105</v>
      </c>
      <c r="D81" s="36">
        <f t="shared" si="78"/>
        <v>9.1765009855377162</v>
      </c>
      <c r="E81" s="36">
        <f t="shared" si="78"/>
        <v>9.5831667324883281</v>
      </c>
      <c r="F81" s="36">
        <f t="shared" si="78"/>
        <v>9.4947611353251524</v>
      </c>
      <c r="G81" s="36">
        <f t="shared" si="78"/>
        <v>10.484903823552727</v>
      </c>
      <c r="H81" s="36">
        <f t="shared" si="78"/>
        <v>11.722582183837197</v>
      </c>
      <c r="I81" s="36">
        <f t="shared" si="78"/>
        <v>12.235334647383622</v>
      </c>
      <c r="J81" s="36">
        <f t="shared" si="78"/>
        <v>13.260839574476471</v>
      </c>
      <c r="K81" s="36">
        <f t="shared" si="78"/>
        <v>13.331564052207012</v>
      </c>
      <c r="L81" s="36">
        <f t="shared" si="78"/>
        <v>13.473013007668095</v>
      </c>
      <c r="M81" s="36">
        <f t="shared" si="78"/>
        <v>13.490694127100726</v>
      </c>
      <c r="N81" s="36">
        <f t="shared" si="78"/>
        <v>14.746053606817833</v>
      </c>
      <c r="O81" s="36">
        <f t="shared" si="78"/>
        <v>17.857930626961643</v>
      </c>
      <c r="P81" s="36">
        <f t="shared" si="78"/>
        <v>22.985455262425873</v>
      </c>
      <c r="Q81" s="36">
        <f t="shared" si="78"/>
        <v>26.733852582144547</v>
      </c>
      <c r="R81" s="36">
        <f t="shared" si="78"/>
        <v>29.262252661011388</v>
      </c>
      <c r="S81" s="36">
        <f t="shared" si="78"/>
        <v>33.947749310659738</v>
      </c>
      <c r="T81" s="36">
        <f t="shared" si="78"/>
        <v>39.623388648535688</v>
      </c>
      <c r="U81" s="36">
        <f t="shared" si="78"/>
        <v>50.355828144145299</v>
      </c>
      <c r="V81" s="36">
        <f t="shared" si="78"/>
        <v>59.249431218760833</v>
      </c>
      <c r="W81" s="36">
        <f t="shared" si="78"/>
        <v>66.180430036353869</v>
      </c>
      <c r="X81" s="36">
        <f t="shared" si="78"/>
        <v>65.750273172853284</v>
      </c>
      <c r="Y81" s="36">
        <f t="shared" si="78"/>
        <v>65.734341437168069</v>
      </c>
      <c r="Z81" s="36">
        <f t="shared" si="78"/>
        <v>64.539461260777472</v>
      </c>
      <c r="AA81" s="36">
        <f t="shared" si="78"/>
        <v>67.439037155485337</v>
      </c>
      <c r="AB81" s="36">
        <f t="shared" si="78"/>
        <v>68.729507745987192</v>
      </c>
      <c r="AC81" s="36">
        <f t="shared" si="78"/>
        <v>70.211159164711518</v>
      </c>
      <c r="AD81" s="36">
        <f t="shared" si="78"/>
        <v>75.165928962811222</v>
      </c>
      <c r="AE81" s="36">
        <f t="shared" si="78"/>
        <v>80.821695131060011</v>
      </c>
      <c r="AF81" s="36">
        <f t="shared" si="78"/>
        <v>84.661243431195146</v>
      </c>
      <c r="AG81" s="36">
        <f t="shared" si="78"/>
        <v>90.205487449647507</v>
      </c>
      <c r="AH81" s="36">
        <f t="shared" si="78"/>
        <v>87.990976189403582</v>
      </c>
      <c r="AI81" s="36">
        <f t="shared" si="78"/>
        <v>86.166686566506371</v>
      </c>
      <c r="AJ81" s="36">
        <f t="shared" si="78"/>
        <v>87.418488987432227</v>
      </c>
      <c r="AK81" s="36">
        <f t="shared" si="78"/>
        <v>89.443541855265977</v>
      </c>
      <c r="AL81" s="36">
        <f t="shared" si="78"/>
        <v>89.686434247136546</v>
      </c>
      <c r="AM81" s="36">
        <f t="shared" si="78"/>
        <v>90.3731643155744</v>
      </c>
      <c r="AN81" s="36">
        <f t="shared" si="78"/>
        <v>93.162703174292332</v>
      </c>
      <c r="AO81" s="36">
        <f t="shared" si="78"/>
        <v>94.968455753230543</v>
      </c>
      <c r="AP81" s="4">
        <f t="shared" si="78"/>
        <v>100.23401361123015</v>
      </c>
      <c r="AQ81" s="4">
        <f t="shared" si="78"/>
        <v>100.46391012744975</v>
      </c>
      <c r="AR81" s="4">
        <f t="shared" si="78"/>
        <v>100.86755424879526</v>
      </c>
      <c r="AS81" s="4">
        <f t="shared" si="78"/>
        <v>100.87588098096909</v>
      </c>
      <c r="AT81" s="4">
        <f t="shared" si="78"/>
        <v>101.17369470247307</v>
      </c>
      <c r="AU81" s="4">
        <f t="shared" si="78"/>
        <v>101.14804422972431</v>
      </c>
      <c r="AV81" s="4">
        <f t="shared" si="78"/>
        <v>101.04397518719192</v>
      </c>
      <c r="AW81" s="4">
        <f t="shared" si="78"/>
        <v>100.63848496152897</v>
      </c>
      <c r="AX81" s="4">
        <f t="shared" si="78"/>
        <v>101.22362128561794</v>
      </c>
      <c r="AY81" s="4">
        <f t="shared" si="78"/>
        <v>100.96763980429608</v>
      </c>
      <c r="AZ81" s="4">
        <f t="shared" si="78"/>
        <v>100</v>
      </c>
      <c r="BA81" s="4">
        <f t="shared" si="78"/>
        <v>100.51827598249385</v>
      </c>
      <c r="BB81" s="4">
        <f t="shared" si="78"/>
        <v>99.993090643608525</v>
      </c>
      <c r="BC81" s="4">
        <f t="shared" si="78"/>
        <v>99.764045666812748</v>
      </c>
      <c r="BD81" s="4">
        <f t="shared" si="78"/>
        <v>99.806356741993255</v>
      </c>
      <c r="BE81" s="4">
        <f t="shared" si="78"/>
        <v>99.226978328071837</v>
      </c>
      <c r="BF81" s="4">
        <f t="shared" si="78"/>
        <v>99.539670638962463</v>
      </c>
      <c r="BG81" s="4">
        <f t="shared" si="78"/>
        <v>99.888930307617827</v>
      </c>
      <c r="BH81" s="4">
        <f t="shared" si="78"/>
        <v>100.00992717066981</v>
      </c>
      <c r="BI81" s="4">
        <f t="shared" si="78"/>
        <v>100.69306779092148</v>
      </c>
      <c r="BJ81" s="4">
        <f t="shared" si="78"/>
        <v>101.74378324903103</v>
      </c>
      <c r="BK81" s="4">
        <f t="shared" si="78"/>
        <v>103.33803218083578</v>
      </c>
    </row>
    <row r="82" spans="1:63" x14ac:dyDescent="0.3">
      <c r="A82" s="23" t="s">
        <v>16</v>
      </c>
      <c r="B82" s="36">
        <f t="shared" ref="B82:BK82" si="79">(B22*100)/$AZ22</f>
        <v>6.3294297954970045</v>
      </c>
      <c r="C82" s="36">
        <f t="shared" si="79"/>
        <v>6.2522416272592354</v>
      </c>
      <c r="D82" s="36">
        <f t="shared" si="79"/>
        <v>6.2522416272592354</v>
      </c>
      <c r="E82" s="36">
        <f t="shared" si="79"/>
        <v>8.0661635808467924</v>
      </c>
      <c r="F82" s="36">
        <f t="shared" si="79"/>
        <v>8.1819458332034483</v>
      </c>
      <c r="G82" s="36">
        <f t="shared" si="79"/>
        <v>8.1047576649656783</v>
      </c>
      <c r="H82" s="36">
        <f t="shared" si="79"/>
        <v>9.1853920202944366</v>
      </c>
      <c r="I82" s="36">
        <f t="shared" si="79"/>
        <v>9.1082038520566702</v>
      </c>
      <c r="J82" s="36">
        <f t="shared" si="79"/>
        <v>10.806343553287572</v>
      </c>
      <c r="K82" s="36">
        <f t="shared" si="79"/>
        <v>10.88353172152534</v>
      </c>
      <c r="L82" s="36">
        <f t="shared" si="79"/>
        <v>10.844937637406458</v>
      </c>
      <c r="M82" s="36">
        <f t="shared" si="79"/>
        <v>10.883531721525348</v>
      </c>
      <c r="N82" s="36">
        <f t="shared" si="79"/>
        <v>11.462442983308613</v>
      </c>
      <c r="O82" s="36">
        <f t="shared" si="79"/>
        <v>12.581671422756255</v>
      </c>
      <c r="P82" s="36">
        <f t="shared" si="79"/>
        <v>19.104071638847692</v>
      </c>
      <c r="Q82" s="36">
        <f t="shared" si="79"/>
        <v>22.037222031882887</v>
      </c>
      <c r="R82" s="36">
        <f t="shared" si="79"/>
        <v>24.15989665842152</v>
      </c>
      <c r="S82" s="36">
        <f t="shared" si="79"/>
        <v>26.321165369079043</v>
      </c>
      <c r="T82" s="36">
        <f t="shared" si="79"/>
        <v>30.141979696848583</v>
      </c>
      <c r="U82" s="36">
        <f t="shared" si="79"/>
        <v>37.899390604744319</v>
      </c>
      <c r="V82" s="36">
        <f t="shared" si="79"/>
        <v>46.583059531493276</v>
      </c>
      <c r="W82" s="36">
        <f t="shared" si="79"/>
        <v>51.214349625759382</v>
      </c>
      <c r="X82" s="36">
        <f t="shared" si="79"/>
        <v>48.538543718346119</v>
      </c>
      <c r="Y82" s="36">
        <f t="shared" si="79"/>
        <v>50.293642216756972</v>
      </c>
      <c r="Z82" s="36">
        <f t="shared" si="79"/>
        <v>50.811540134320836</v>
      </c>
      <c r="AA82" s="36">
        <f t="shared" si="79"/>
        <v>51.876108075979886</v>
      </c>
      <c r="AB82" s="36">
        <f t="shared" si="79"/>
        <v>52.624182845794337</v>
      </c>
      <c r="AC82" s="36">
        <f t="shared" si="79"/>
        <v>55.127356114019648</v>
      </c>
      <c r="AD82" s="36">
        <f t="shared" si="79"/>
        <v>58.551236791247391</v>
      </c>
      <c r="AE82" s="36">
        <f t="shared" si="79"/>
        <v>61.687396403161863</v>
      </c>
      <c r="AF82" s="36">
        <f t="shared" si="79"/>
        <v>65.600402891422121</v>
      </c>
      <c r="AG82" s="36">
        <f t="shared" si="79"/>
        <v>70.26148414949688</v>
      </c>
      <c r="AH82" s="36">
        <f t="shared" si="79"/>
        <v>69.283232527431778</v>
      </c>
      <c r="AI82" s="36">
        <f t="shared" si="79"/>
        <v>72.271033368460039</v>
      </c>
      <c r="AJ82" s="36">
        <f t="shared" si="79"/>
        <v>74.838995980665132</v>
      </c>
      <c r="AK82" s="36">
        <f t="shared" si="79"/>
        <v>77.954666410971882</v>
      </c>
      <c r="AL82" s="36">
        <f t="shared" si="79"/>
        <v>81.466340630455889</v>
      </c>
      <c r="AM82" s="36">
        <f t="shared" si="79"/>
        <v>83.346786160683195</v>
      </c>
      <c r="AN82" s="36">
        <f t="shared" si="79"/>
        <v>84.022751248234641</v>
      </c>
      <c r="AO82" s="36">
        <f t="shared" si="79"/>
        <v>85.208857765435752</v>
      </c>
      <c r="AP82" s="4">
        <f t="shared" si="79"/>
        <v>86.197227322035957</v>
      </c>
      <c r="AQ82" s="4">
        <f t="shared" si="79"/>
        <v>86.599449312076302</v>
      </c>
      <c r="AR82" s="4">
        <f t="shared" si="79"/>
        <v>88.276023251642911</v>
      </c>
      <c r="AS82" s="4">
        <f t="shared" si="79"/>
        <v>90.442357615423987</v>
      </c>
      <c r="AT82" s="4">
        <f t="shared" si="79"/>
        <v>93.15369193514384</v>
      </c>
      <c r="AU82" s="4">
        <f t="shared" si="79"/>
        <v>92.402874491424043</v>
      </c>
      <c r="AV82" s="4">
        <f t="shared" si="79"/>
        <v>95.628681812943469</v>
      </c>
      <c r="AW82" s="4">
        <f t="shared" si="79"/>
        <v>97.113742573082945</v>
      </c>
      <c r="AX82" s="4">
        <f t="shared" si="79"/>
        <v>99.517837051601063</v>
      </c>
      <c r="AY82" s="4">
        <f t="shared" si="79"/>
        <v>99.213343427270758</v>
      </c>
      <c r="AZ82" s="4">
        <f t="shared" si="79"/>
        <v>100</v>
      </c>
      <c r="BA82" s="4">
        <f t="shared" si="79"/>
        <v>101.89173676884502</v>
      </c>
      <c r="BB82" s="4">
        <f t="shared" si="79"/>
        <v>101.61409251917472</v>
      </c>
      <c r="BC82" s="4">
        <f t="shared" si="79"/>
        <v>101.98871082882656</v>
      </c>
      <c r="BD82" s="4">
        <f t="shared" si="79"/>
        <v>104.29210767090092</v>
      </c>
      <c r="BE82" s="4">
        <f t="shared" si="79"/>
        <v>104.38659463086077</v>
      </c>
      <c r="BF82" s="4">
        <f t="shared" si="79"/>
        <v>103.9469940631096</v>
      </c>
      <c r="BG82" s="4">
        <f t="shared" si="79"/>
        <v>105.15906769086459</v>
      </c>
      <c r="BH82" s="4">
        <f t="shared" si="79"/>
        <v>104.7951433340547</v>
      </c>
      <c r="BI82" s="4">
        <f t="shared" si="79"/>
        <v>105.5307390283827</v>
      </c>
      <c r="BJ82" s="4">
        <f t="shared" si="79"/>
        <v>105.86373835132716</v>
      </c>
      <c r="BK82" s="4">
        <f t="shared" si="79"/>
        <v>105.78375469008616</v>
      </c>
    </row>
    <row r="83" spans="1:63" x14ac:dyDescent="0.3">
      <c r="A83" s="23" t="s">
        <v>17</v>
      </c>
      <c r="B83" s="36">
        <f t="shared" ref="B83:BK83" si="80">(B23*100)/$AZ23</f>
        <v>8.3478830901784047</v>
      </c>
      <c r="C83" s="36">
        <f t="shared" si="80"/>
        <v>8.2740080185839044</v>
      </c>
      <c r="D83" s="36">
        <f t="shared" si="80"/>
        <v>8.3109455543811546</v>
      </c>
      <c r="E83" s="36">
        <f t="shared" si="80"/>
        <v>7.6276011421320389</v>
      </c>
      <c r="F83" s="36">
        <f t="shared" si="80"/>
        <v>7.5537260705375395</v>
      </c>
      <c r="G83" s="36">
        <f t="shared" si="80"/>
        <v>7.7014762137265382</v>
      </c>
      <c r="H83" s="36">
        <f t="shared" si="80"/>
        <v>8.44022692967153</v>
      </c>
      <c r="I83" s="36">
        <f t="shared" si="80"/>
        <v>8.4217581617729085</v>
      </c>
      <c r="J83" s="36">
        <f t="shared" si="80"/>
        <v>9.0866338061234035</v>
      </c>
      <c r="K83" s="36">
        <f t="shared" si="80"/>
        <v>9.1420401098192752</v>
      </c>
      <c r="L83" s="36">
        <f t="shared" si="80"/>
        <v>9.160508877717902</v>
      </c>
      <c r="M83" s="36">
        <f t="shared" si="80"/>
        <v>9.2159151814137754</v>
      </c>
      <c r="N83" s="36">
        <f t="shared" si="80"/>
        <v>10.010072201054642</v>
      </c>
      <c r="O83" s="36">
        <f t="shared" si="80"/>
        <v>11.284417186059754</v>
      </c>
      <c r="P83" s="36">
        <f t="shared" si="80"/>
        <v>13.722294548678228</v>
      </c>
      <c r="Q83" s="36">
        <f t="shared" si="80"/>
        <v>15.643046410135206</v>
      </c>
      <c r="R83" s="36">
        <f t="shared" si="80"/>
        <v>17.545329503693566</v>
      </c>
      <c r="S83" s="36">
        <f t="shared" si="80"/>
        <v>20.260238384791403</v>
      </c>
      <c r="T83" s="36">
        <f t="shared" si="80"/>
        <v>25.856275058074722</v>
      </c>
      <c r="U83" s="36">
        <f t="shared" si="80"/>
        <v>32.468093965782394</v>
      </c>
      <c r="V83" s="36">
        <f t="shared" si="80"/>
        <v>40.391195394292431</v>
      </c>
      <c r="W83" s="36">
        <f t="shared" si="80"/>
        <v>47.501671035262973</v>
      </c>
      <c r="X83" s="36">
        <f t="shared" si="80"/>
        <v>50.122639232316736</v>
      </c>
      <c r="Y83" s="36">
        <f t="shared" si="80"/>
        <v>54.918740830018208</v>
      </c>
      <c r="Z83" s="36">
        <f t="shared" si="80"/>
        <v>57.107384376011545</v>
      </c>
      <c r="AA83" s="36">
        <f t="shared" si="80"/>
        <v>56.931752486518263</v>
      </c>
      <c r="AB83" s="36">
        <f t="shared" si="80"/>
        <v>56.918242341172629</v>
      </c>
      <c r="AC83" s="36">
        <f t="shared" si="80"/>
        <v>61.646793212145894</v>
      </c>
      <c r="AD83" s="36">
        <f t="shared" si="80"/>
        <v>64.835187513716434</v>
      </c>
      <c r="AE83" s="36">
        <f t="shared" si="80"/>
        <v>68.631538355840689</v>
      </c>
      <c r="AF83" s="36">
        <f t="shared" si="80"/>
        <v>72.414379052619324</v>
      </c>
      <c r="AG83" s="36">
        <f t="shared" si="80"/>
        <v>75.575753063498595</v>
      </c>
      <c r="AH83" s="36">
        <f t="shared" si="80"/>
        <v>76.575503819075806</v>
      </c>
      <c r="AI83" s="36">
        <f t="shared" si="80"/>
        <v>80.3944366717175</v>
      </c>
      <c r="AJ83" s="36">
        <f t="shared" si="80"/>
        <v>83.14018862005247</v>
      </c>
      <c r="AK83" s="36">
        <f t="shared" si="80"/>
        <v>85.02014887424852</v>
      </c>
      <c r="AL83" s="36">
        <f t="shared" si="80"/>
        <v>85.206429620601</v>
      </c>
      <c r="AM83" s="36">
        <f t="shared" si="80"/>
        <v>85.405369914624359</v>
      </c>
      <c r="AN83" s="36">
        <f t="shared" si="80"/>
        <v>84.932685259304122</v>
      </c>
      <c r="AO83" s="36">
        <f t="shared" si="80"/>
        <v>84.801547327723441</v>
      </c>
      <c r="AP83" s="4">
        <f t="shared" si="80"/>
        <v>85.021786798139729</v>
      </c>
      <c r="AQ83" s="4">
        <f t="shared" si="80"/>
        <v>85.541174674004694</v>
      </c>
      <c r="AR83" s="4">
        <f t="shared" si="80"/>
        <v>86.394342075746778</v>
      </c>
      <c r="AS83" s="4">
        <f t="shared" si="80"/>
        <v>86.92212007798453</v>
      </c>
      <c r="AT83" s="4">
        <f t="shared" si="80"/>
        <v>88.677186447238199</v>
      </c>
      <c r="AU83" s="4">
        <f t="shared" si="80"/>
        <v>89.248526626469925</v>
      </c>
      <c r="AV83" s="4">
        <f t="shared" si="80"/>
        <v>93.555687718249288</v>
      </c>
      <c r="AW83" s="4">
        <f t="shared" si="80"/>
        <v>95.894374858393334</v>
      </c>
      <c r="AX83" s="4">
        <f t="shared" si="80"/>
        <v>97.311833446806574</v>
      </c>
      <c r="AY83" s="4">
        <f t="shared" si="80"/>
        <v>99.329162749720552</v>
      </c>
      <c r="AZ83" s="4">
        <f t="shared" si="80"/>
        <v>100</v>
      </c>
      <c r="BA83" s="4">
        <f t="shared" si="80"/>
        <v>98.353818927736043</v>
      </c>
      <c r="BB83" s="4">
        <f t="shared" si="80"/>
        <v>97.333259789125137</v>
      </c>
      <c r="BC83" s="4">
        <f t="shared" si="80"/>
        <v>95.920592563132573</v>
      </c>
      <c r="BD83" s="4">
        <f t="shared" si="80"/>
        <v>95.520031693922846</v>
      </c>
      <c r="BE83" s="4">
        <f t="shared" si="80"/>
        <v>97.176073860822683</v>
      </c>
      <c r="BF83" s="4">
        <f t="shared" si="80"/>
        <v>97.84912028186163</v>
      </c>
      <c r="BG83" s="4">
        <f t="shared" si="80"/>
        <v>97.294898714400446</v>
      </c>
      <c r="BH83" s="4">
        <f t="shared" si="80"/>
        <v>97.606054156561385</v>
      </c>
      <c r="BI83" s="4">
        <f t="shared" si="80"/>
        <v>99.198820054437164</v>
      </c>
      <c r="BJ83" s="4">
        <f t="shared" si="80"/>
        <v>99.198820054437164</v>
      </c>
      <c r="BK83" s="4">
        <f t="shared" si="80"/>
        <v>99.203880789698033</v>
      </c>
    </row>
    <row r="84" spans="1:63" x14ac:dyDescent="0.3">
      <c r="A84" s="23" t="s">
        <v>18</v>
      </c>
      <c r="B84" s="36">
        <f t="shared" ref="B84:BK84" si="81">(B24*100)/$AZ24</f>
        <v>14.708113648727581</v>
      </c>
      <c r="C84" s="36">
        <f t="shared" si="81"/>
        <v>14.419719263458415</v>
      </c>
      <c r="D84" s="36">
        <f t="shared" si="81"/>
        <v>14.451763084043876</v>
      </c>
      <c r="E84" s="36">
        <f t="shared" si="81"/>
        <v>16.342348498586194</v>
      </c>
      <c r="F84" s="36">
        <f t="shared" si="81"/>
        <v>16.43847996034259</v>
      </c>
      <c r="G84" s="36">
        <f t="shared" si="81"/>
        <v>17.656145142590184</v>
      </c>
      <c r="H84" s="36">
        <f t="shared" si="81"/>
        <v>18.681547401325012</v>
      </c>
      <c r="I84" s="36">
        <f t="shared" si="81"/>
        <v>19.386511454205198</v>
      </c>
      <c r="J84" s="36">
        <f t="shared" si="81"/>
        <v>21.213009227576599</v>
      </c>
      <c r="K84" s="36">
        <f t="shared" si="81"/>
        <v>21.309140689332988</v>
      </c>
      <c r="L84" s="36">
        <f t="shared" si="81"/>
        <v>21.437315971674835</v>
      </c>
      <c r="M84" s="36">
        <f t="shared" si="81"/>
        <v>21.437315971674835</v>
      </c>
      <c r="N84" s="36">
        <f t="shared" si="81"/>
        <v>23.552208130315393</v>
      </c>
      <c r="O84" s="36">
        <f t="shared" si="81"/>
        <v>27.141116035887258</v>
      </c>
      <c r="P84" s="36">
        <f t="shared" si="81"/>
        <v>32.268127329561366</v>
      </c>
      <c r="Q84" s="36">
        <f t="shared" si="81"/>
        <v>35.248202644009424</v>
      </c>
      <c r="R84" s="36">
        <f t="shared" si="81"/>
        <v>37.907839752602868</v>
      </c>
      <c r="S84" s="36">
        <f t="shared" si="81"/>
        <v>45.598356693113992</v>
      </c>
      <c r="T84" s="36">
        <f t="shared" si="81"/>
        <v>55.275590509923887</v>
      </c>
      <c r="U84" s="36">
        <f t="shared" si="81"/>
        <v>68.669907514647463</v>
      </c>
      <c r="V84" s="36">
        <f t="shared" si="81"/>
        <v>85.813351527870253</v>
      </c>
      <c r="W84" s="36">
        <f t="shared" si="81"/>
        <v>93.055254980184898</v>
      </c>
      <c r="X84" s="36">
        <f t="shared" si="81"/>
        <v>92.491030438423124</v>
      </c>
      <c r="Y84" s="36">
        <f t="shared" si="81"/>
        <v>90.568487555383172</v>
      </c>
      <c r="Z84" s="36">
        <f t="shared" si="81"/>
        <v>89.377346856108389</v>
      </c>
      <c r="AA84" s="36">
        <f t="shared" si="81"/>
        <v>89.690804934864929</v>
      </c>
      <c r="AB84" s="36">
        <f t="shared" si="81"/>
        <v>87.642878820322352</v>
      </c>
      <c r="AC84" s="36">
        <f t="shared" si="81"/>
        <v>89.022094366851022</v>
      </c>
      <c r="AD84" s="36">
        <f t="shared" si="81"/>
        <v>91.655142228405751</v>
      </c>
      <c r="AE84" s="36">
        <f t="shared" si="81"/>
        <v>94.141909653207449</v>
      </c>
      <c r="AF84" s="36">
        <f t="shared" si="81"/>
        <v>95.061386684226562</v>
      </c>
      <c r="AG84" s="36">
        <f t="shared" si="81"/>
        <v>97.380976467024794</v>
      </c>
      <c r="AH84" s="36">
        <f t="shared" si="81"/>
        <v>99.24082773431347</v>
      </c>
      <c r="AI84" s="36">
        <f t="shared" si="81"/>
        <v>100.17449789601747</v>
      </c>
      <c r="AJ84" s="36">
        <f t="shared" si="81"/>
        <v>100.49108227535794</v>
      </c>
      <c r="AK84" s="36">
        <f t="shared" si="81"/>
        <v>101.64846425448167</v>
      </c>
      <c r="AL84" s="36">
        <f t="shared" si="81"/>
        <v>102.51122790196983</v>
      </c>
      <c r="AM84" s="36">
        <f t="shared" si="81"/>
        <v>102.41595198199414</v>
      </c>
      <c r="AN84" s="36">
        <f t="shared" si="81"/>
        <v>102.96629772918618</v>
      </c>
      <c r="AO84" s="36">
        <f t="shared" si="81"/>
        <v>103.17458072386003</v>
      </c>
      <c r="AP84" s="4">
        <f t="shared" si="81"/>
        <v>103.22326450189395</v>
      </c>
      <c r="AQ84" s="4">
        <f t="shared" si="81"/>
        <v>103.02897306956019</v>
      </c>
      <c r="AR84" s="4">
        <f t="shared" si="81"/>
        <v>103.01108801520161</v>
      </c>
      <c r="AS84" s="4">
        <f t="shared" si="81"/>
        <v>102.57147452986651</v>
      </c>
      <c r="AT84" s="4">
        <f t="shared" si="81"/>
        <v>102.37290962900609</v>
      </c>
      <c r="AU84" s="4">
        <f t="shared" si="81"/>
        <v>101.9817302067804</v>
      </c>
      <c r="AV84" s="4">
        <f t="shared" si="81"/>
        <v>101.74922552507066</v>
      </c>
      <c r="AW84" s="4">
        <f t="shared" si="81"/>
        <v>101.66635147865071</v>
      </c>
      <c r="AX84" s="4">
        <f t="shared" si="81"/>
        <v>101.08270807203664</v>
      </c>
      <c r="AY84" s="4">
        <f t="shared" si="81"/>
        <v>100.64662775072155</v>
      </c>
      <c r="AZ84" s="4">
        <f t="shared" si="81"/>
        <v>100</v>
      </c>
      <c r="BA84" s="4">
        <f t="shared" si="81"/>
        <v>99.415618276307868</v>
      </c>
      <c r="BB84" s="4">
        <f t="shared" si="81"/>
        <v>99.389091331512262</v>
      </c>
      <c r="BC84" s="4">
        <f t="shared" si="81"/>
        <v>99.278958194675127</v>
      </c>
      <c r="BD84" s="4">
        <f t="shared" si="81"/>
        <v>99.56454121552413</v>
      </c>
      <c r="BE84" s="4">
        <f t="shared" si="81"/>
        <v>99.906603179369966</v>
      </c>
      <c r="BF84" s="4">
        <f t="shared" si="81"/>
        <v>100.32433830026672</v>
      </c>
      <c r="BG84" s="4">
        <f t="shared" si="81"/>
        <v>101.01012749920855</v>
      </c>
      <c r="BH84" s="4">
        <f t="shared" si="81"/>
        <v>101.66922715856232</v>
      </c>
      <c r="BI84" s="4">
        <f t="shared" si="81"/>
        <v>102.3435751806112</v>
      </c>
      <c r="BJ84" s="4">
        <f t="shared" si="81"/>
        <v>103.13165801153856</v>
      </c>
      <c r="BK84" s="4">
        <f t="shared" si="81"/>
        <v>103.84611016363654</v>
      </c>
    </row>
    <row r="85" spans="1:63" x14ac:dyDescent="0.3">
      <c r="A85" s="23" t="s">
        <v>19</v>
      </c>
      <c r="B85" s="36">
        <f t="shared" ref="B85:BK85" si="82">(B25*100)/$AZ25</f>
        <v>3.4241671797460804</v>
      </c>
      <c r="C85" s="36">
        <f t="shared" si="82"/>
        <v>3.345450692855366</v>
      </c>
      <c r="D85" s="36">
        <f t="shared" si="82"/>
        <v>3.3651298145780446</v>
      </c>
      <c r="E85" s="36">
        <f t="shared" si="82"/>
        <v>4.3294067789892967</v>
      </c>
      <c r="F85" s="36">
        <f t="shared" si="82"/>
        <v>4.8017057003335823</v>
      </c>
      <c r="G85" s="36">
        <f t="shared" si="82"/>
        <v>5.2936837434005497</v>
      </c>
      <c r="H85" s="36">
        <f t="shared" si="82"/>
        <v>5.7463035430221572</v>
      </c>
      <c r="I85" s="36">
        <f t="shared" si="82"/>
        <v>5.4314375954593004</v>
      </c>
      <c r="J85" s="36">
        <f t="shared" si="82"/>
        <v>6.5137892902066241</v>
      </c>
      <c r="K85" s="36">
        <f t="shared" si="82"/>
        <v>6.5531475336519813</v>
      </c>
      <c r="L85" s="36">
        <f t="shared" si="82"/>
        <v>6.5728266553746604</v>
      </c>
      <c r="M85" s="36">
        <f t="shared" si="82"/>
        <v>6.5728266553746604</v>
      </c>
      <c r="N85" s="36">
        <f t="shared" si="82"/>
        <v>6.9664090898282343</v>
      </c>
      <c r="O85" s="36">
        <f t="shared" si="82"/>
        <v>7.7142157152900213</v>
      </c>
      <c r="P85" s="36">
        <f t="shared" si="82"/>
        <v>9.2295080879362779</v>
      </c>
      <c r="Q85" s="36">
        <f t="shared" si="82"/>
        <v>10.607046608523781</v>
      </c>
      <c r="R85" s="36">
        <f t="shared" si="82"/>
        <v>12.201055468060751</v>
      </c>
      <c r="S85" s="36">
        <f t="shared" si="82"/>
        <v>14.975811630958438</v>
      </c>
      <c r="T85" s="36">
        <f t="shared" si="82"/>
        <v>18.242545836923085</v>
      </c>
      <c r="U85" s="36">
        <f t="shared" si="82"/>
        <v>24.638260396793648</v>
      </c>
      <c r="V85" s="36">
        <f t="shared" si="82"/>
        <v>31.132370565277601</v>
      </c>
      <c r="W85" s="36">
        <f t="shared" si="82"/>
        <v>37.232898299307969</v>
      </c>
      <c r="X85" s="36">
        <f t="shared" si="82"/>
        <v>41.391892258273231</v>
      </c>
      <c r="Y85" s="36">
        <f t="shared" si="82"/>
        <v>44.527641671778781</v>
      </c>
      <c r="Z85" s="36">
        <f t="shared" si="82"/>
        <v>46.34307554275567</v>
      </c>
      <c r="AA85" s="36">
        <f t="shared" si="82"/>
        <v>49.792399897611759</v>
      </c>
      <c r="AB85" s="36">
        <f t="shared" si="82"/>
        <v>51.739865322841524</v>
      </c>
      <c r="AC85" s="36">
        <f t="shared" si="82"/>
        <v>56.757064384450409</v>
      </c>
      <c r="AD85" s="36">
        <f t="shared" si="82"/>
        <v>62.417917273041986</v>
      </c>
      <c r="AE85" s="36">
        <f t="shared" si="82"/>
        <v>67.831210997409471</v>
      </c>
      <c r="AF85" s="36">
        <f t="shared" si="82"/>
        <v>70.950456466633398</v>
      </c>
      <c r="AG85" s="36">
        <f t="shared" si="82"/>
        <v>74.102709824420572</v>
      </c>
      <c r="AH85" s="36">
        <f t="shared" si="82"/>
        <v>76.281230469592828</v>
      </c>
      <c r="AI85" s="36">
        <f t="shared" si="82"/>
        <v>79.761705841667236</v>
      </c>
      <c r="AJ85" s="36">
        <f t="shared" si="82"/>
        <v>83.744722484669168</v>
      </c>
      <c r="AK85" s="36">
        <f t="shared" si="82"/>
        <v>91.88353343531746</v>
      </c>
      <c r="AL85" s="36">
        <f t="shared" si="82"/>
        <v>95.46507233130923</v>
      </c>
      <c r="AM85" s="36">
        <f t="shared" si="82"/>
        <v>96.404558733823052</v>
      </c>
      <c r="AN85" s="36">
        <f t="shared" si="82"/>
        <v>97.214759687508845</v>
      </c>
      <c r="AO85" s="36">
        <f t="shared" si="82"/>
        <v>98.062797296870059</v>
      </c>
      <c r="AP85" s="4">
        <f t="shared" si="82"/>
        <v>99.613146599769905</v>
      </c>
      <c r="AQ85" s="4">
        <f t="shared" si="82"/>
        <v>99.062074789438086</v>
      </c>
      <c r="AR85" s="4">
        <f t="shared" si="82"/>
        <v>99.565549285268219</v>
      </c>
      <c r="AS85" s="4">
        <f t="shared" si="82"/>
        <v>100.13961715924304</v>
      </c>
      <c r="AT85" s="4">
        <f t="shared" si="82"/>
        <v>99.315241906133366</v>
      </c>
      <c r="AU85" s="4">
        <f t="shared" si="82"/>
        <v>98.956289493881926</v>
      </c>
      <c r="AV85" s="4">
        <f t="shared" si="82"/>
        <v>100.69191246557342</v>
      </c>
      <c r="AW85" s="4">
        <f t="shared" si="82"/>
        <v>101.88777968454737</v>
      </c>
      <c r="AX85" s="4">
        <f t="shared" si="82"/>
        <v>102.17687152123203</v>
      </c>
      <c r="AY85" s="4">
        <f t="shared" si="82"/>
        <v>101.68961314512052</v>
      </c>
      <c r="AZ85" s="4">
        <f t="shared" si="82"/>
        <v>100</v>
      </c>
      <c r="BA85" s="4">
        <f t="shared" si="82"/>
        <v>100.55313292768703</v>
      </c>
      <c r="BB85" s="4">
        <f t="shared" si="82"/>
        <v>99.508235752771526</v>
      </c>
      <c r="BC85" s="4">
        <f t="shared" si="82"/>
        <v>99.009479259731322</v>
      </c>
      <c r="BD85" s="4">
        <f t="shared" si="82"/>
        <v>99.040036035010942</v>
      </c>
      <c r="BE85" s="4">
        <f t="shared" si="82"/>
        <v>99.182335733968472</v>
      </c>
      <c r="BF85" s="4">
        <f t="shared" si="82"/>
        <v>99.342023930242917</v>
      </c>
      <c r="BG85" s="4">
        <f t="shared" si="82"/>
        <v>99.989406219754883</v>
      </c>
      <c r="BH85" s="4">
        <f t="shared" si="82"/>
        <v>100.20287830189078</v>
      </c>
      <c r="BI85" s="4">
        <f t="shared" si="82"/>
        <v>99.704973663462937</v>
      </c>
      <c r="BJ85" s="4">
        <f t="shared" si="82"/>
        <v>100.08079147848488</v>
      </c>
      <c r="BK85" s="4">
        <f t="shared" si="82"/>
        <v>100.95718605443579</v>
      </c>
    </row>
    <row r="86" spans="1:63" x14ac:dyDescent="0.3"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</row>
    <row r="87" spans="1:63" x14ac:dyDescent="0.3">
      <c r="A87" s="23" t="s">
        <v>22</v>
      </c>
      <c r="B87" s="36">
        <f t="shared" ref="B87:BK87" si="83">(B27*100)/$AZ27</f>
        <v>5.4692803247762409</v>
      </c>
      <c r="C87" s="36">
        <f t="shared" si="83"/>
        <v>5.3771661298326423</v>
      </c>
      <c r="D87" s="36">
        <f t="shared" si="83"/>
        <v>5.3771661298326423</v>
      </c>
      <c r="E87" s="36">
        <f t="shared" si="83"/>
        <v>5.9989369457019412</v>
      </c>
      <c r="F87" s="36">
        <f t="shared" si="83"/>
        <v>6.3213366280045395</v>
      </c>
      <c r="G87" s="36">
        <f t="shared" si="83"/>
        <v>6.8164504258263872</v>
      </c>
      <c r="H87" s="36">
        <f t="shared" si="83"/>
        <v>7.4497355160636367</v>
      </c>
      <c r="I87" s="36">
        <f t="shared" si="83"/>
        <v>7.5418497110072353</v>
      </c>
      <c r="J87" s="36">
        <f t="shared" si="83"/>
        <v>8.5320773066509314</v>
      </c>
      <c r="K87" s="36">
        <f t="shared" si="83"/>
        <v>8.629359019086122</v>
      </c>
      <c r="L87" s="36">
        <f t="shared" si="83"/>
        <v>8.3373776704267399</v>
      </c>
      <c r="M87" s="36">
        <f t="shared" si="83"/>
        <v>8.343840963332946</v>
      </c>
      <c r="N87" s="36">
        <f t="shared" si="83"/>
        <v>9.1846172658184919</v>
      </c>
      <c r="O87" s="36">
        <f t="shared" si="83"/>
        <v>11.120114769537862</v>
      </c>
      <c r="P87" s="36">
        <f t="shared" si="83"/>
        <v>14.105181034709027</v>
      </c>
      <c r="Q87" s="36">
        <f t="shared" si="83"/>
        <v>16.486010749390871</v>
      </c>
      <c r="R87" s="36">
        <f t="shared" si="83"/>
        <v>19.461220659989312</v>
      </c>
      <c r="S87" s="36">
        <f t="shared" si="83"/>
        <v>22.69417775056877</v>
      </c>
      <c r="T87" s="36">
        <f t="shared" si="83"/>
        <v>27.797168932933008</v>
      </c>
      <c r="U87" s="36">
        <f t="shared" si="83"/>
        <v>35.041128886809716</v>
      </c>
      <c r="V87" s="36">
        <f t="shared" si="83"/>
        <v>43.738337912699329</v>
      </c>
      <c r="W87" s="36">
        <f t="shared" si="83"/>
        <v>47.228720550475629</v>
      </c>
      <c r="X87" s="36">
        <f t="shared" si="83"/>
        <v>45.552982497065464</v>
      </c>
      <c r="Y87" s="36">
        <f t="shared" si="83"/>
        <v>45.434439346733541</v>
      </c>
      <c r="Z87" s="36">
        <f t="shared" si="83"/>
        <v>45.439675790384818</v>
      </c>
      <c r="AA87" s="36">
        <f t="shared" si="83"/>
        <v>46.309722344011504</v>
      </c>
      <c r="AB87" s="36">
        <f t="shared" si="83"/>
        <v>46.899741431150893</v>
      </c>
      <c r="AC87" s="36">
        <f t="shared" si="83"/>
        <v>49.750772471786796</v>
      </c>
      <c r="AD87" s="36">
        <f t="shared" si="83"/>
        <v>52.575262497806811</v>
      </c>
      <c r="AE87" s="36">
        <f t="shared" si="83"/>
        <v>56.735383403316916</v>
      </c>
      <c r="AF87" s="36">
        <f t="shared" si="83"/>
        <v>60.149930551858702</v>
      </c>
      <c r="AG87" s="36">
        <f t="shared" si="83"/>
        <v>62.817721024915343</v>
      </c>
      <c r="AH87" s="36">
        <f t="shared" si="83"/>
        <v>62.197001307886516</v>
      </c>
      <c r="AI87" s="36">
        <f t="shared" si="83"/>
        <v>63.961659654353994</v>
      </c>
      <c r="AJ87" s="36">
        <f t="shared" si="83"/>
        <v>66.218149389098841</v>
      </c>
      <c r="AK87" s="36">
        <f t="shared" si="83"/>
        <v>69.295127893645869</v>
      </c>
      <c r="AL87" s="36">
        <f t="shared" si="83"/>
        <v>71.26508926174381</v>
      </c>
      <c r="AM87" s="36">
        <f t="shared" si="83"/>
        <v>73.331579919942754</v>
      </c>
      <c r="AN87" s="36">
        <f t="shared" si="83"/>
        <v>76.081734528582544</v>
      </c>
      <c r="AO87" s="36">
        <f t="shared" si="83"/>
        <v>77.919724696589341</v>
      </c>
      <c r="AP87" s="4">
        <f t="shared" si="83"/>
        <v>82.349798691873431</v>
      </c>
      <c r="AQ87" s="4">
        <f t="shared" si="83"/>
        <v>86.548479939251521</v>
      </c>
      <c r="AR87" s="4">
        <f t="shared" si="83"/>
        <v>90.228184143214634</v>
      </c>
      <c r="AS87" s="4">
        <f t="shared" si="83"/>
        <v>93.56342907927754</v>
      </c>
      <c r="AT87" s="4">
        <f t="shared" si="83"/>
        <v>95.798758304263131</v>
      </c>
      <c r="AU87" s="4">
        <f t="shared" si="83"/>
        <v>95.921560088867508</v>
      </c>
      <c r="AV87" s="4">
        <f t="shared" si="83"/>
        <v>96.65418407861624</v>
      </c>
      <c r="AW87" s="4">
        <f t="shared" si="83"/>
        <v>98.545275528009327</v>
      </c>
      <c r="AX87" s="4">
        <f t="shared" si="83"/>
        <v>99.354731046986203</v>
      </c>
      <c r="AY87" s="4">
        <f t="shared" si="83"/>
        <v>99.371508459812603</v>
      </c>
      <c r="AZ87" s="4">
        <f t="shared" si="83"/>
        <v>99.999999999999986</v>
      </c>
      <c r="BA87" s="4">
        <f t="shared" si="83"/>
        <v>100.480450627127</v>
      </c>
      <c r="BB87" s="4">
        <f t="shared" si="83"/>
        <v>100.17295139293719</v>
      </c>
      <c r="BC87" s="4">
        <f t="shared" si="83"/>
        <v>99.686829717067354</v>
      </c>
      <c r="BD87" s="4">
        <f t="shared" si="83"/>
        <v>99.076284038703804</v>
      </c>
      <c r="BE87" s="4">
        <f t="shared" si="83"/>
        <v>98.152289407729242</v>
      </c>
      <c r="BF87" s="4">
        <f t="shared" si="83"/>
        <v>97.981913679848546</v>
      </c>
      <c r="BG87" s="4">
        <f t="shared" si="83"/>
        <v>98.170711592273349</v>
      </c>
      <c r="BH87" s="4">
        <f t="shared" si="83"/>
        <v>98.349851779517593</v>
      </c>
      <c r="BI87" s="4">
        <f t="shared" si="83"/>
        <v>97.954037403976002</v>
      </c>
      <c r="BJ87" s="4">
        <f t="shared" si="83"/>
        <v>97.863873576490391</v>
      </c>
      <c r="BK87" s="4">
        <f t="shared" si="83"/>
        <v>98.959642245508618</v>
      </c>
    </row>
    <row r="88" spans="1:63" x14ac:dyDescent="0.3">
      <c r="A88" s="23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</row>
    <row r="89" spans="1:63" x14ac:dyDescent="0.3">
      <c r="A89" s="12" t="s">
        <v>29</v>
      </c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>
        <f t="shared" ref="L89:BK89" si="84">(L29*100)/$AZ29</f>
        <v>6.5691229377638622</v>
      </c>
      <c r="M89" s="36">
        <f t="shared" si="84"/>
        <v>6.4501816801541363</v>
      </c>
      <c r="N89" s="36">
        <f t="shared" si="84"/>
        <v>6.8106481593931978</v>
      </c>
      <c r="O89" s="36">
        <f t="shared" si="84"/>
        <v>8.0743591158539019</v>
      </c>
      <c r="P89" s="36">
        <f t="shared" si="84"/>
        <v>10.080847936170066</v>
      </c>
      <c r="Q89" s="36">
        <f t="shared" si="84"/>
        <v>12.20759413396221</v>
      </c>
      <c r="R89" s="36">
        <f t="shared" si="84"/>
        <v>15.319296108118765</v>
      </c>
      <c r="S89" s="36">
        <f t="shared" si="84"/>
        <v>17.643177090825674</v>
      </c>
      <c r="T89" s="36">
        <f t="shared" si="84"/>
        <v>21.071997084281548</v>
      </c>
      <c r="U89" s="36">
        <f t="shared" si="84"/>
        <v>27.000660335400401</v>
      </c>
      <c r="V89" s="36">
        <f t="shared" si="84"/>
        <v>34.764005799822826</v>
      </c>
      <c r="W89" s="36">
        <f t="shared" si="84"/>
        <v>37.577137052175729</v>
      </c>
      <c r="X89" s="36">
        <f t="shared" si="84"/>
        <v>35.067853009509513</v>
      </c>
      <c r="Y89" s="36">
        <f t="shared" si="84"/>
        <v>33.926519966556114</v>
      </c>
      <c r="Z89" s="36">
        <f t="shared" si="84"/>
        <v>33.766354088868809</v>
      </c>
      <c r="AA89" s="36">
        <f t="shared" si="84"/>
        <v>34.098395946403734</v>
      </c>
      <c r="AB89" s="36">
        <f t="shared" si="84"/>
        <v>34.751581439137965</v>
      </c>
      <c r="AC89" s="36">
        <f t="shared" si="84"/>
        <v>36.97259147536402</v>
      </c>
      <c r="AD89" s="36">
        <f t="shared" si="84"/>
        <v>38.949705103015532</v>
      </c>
      <c r="AE89" s="36">
        <f t="shared" si="84"/>
        <v>42.422655269188006</v>
      </c>
      <c r="AF89" s="36">
        <f t="shared" si="84"/>
        <v>45.004217925851592</v>
      </c>
      <c r="AG89" s="36">
        <f t="shared" si="84"/>
        <v>46.370380351236086</v>
      </c>
      <c r="AH89" s="36">
        <f t="shared" si="84"/>
        <v>44.84498870174361</v>
      </c>
      <c r="AI89" s="36">
        <f t="shared" si="84"/>
        <v>47.355379436105927</v>
      </c>
      <c r="AJ89" s="36">
        <f t="shared" si="84"/>
        <v>49.638962833236036</v>
      </c>
      <c r="AK89" s="36">
        <f t="shared" si="84"/>
        <v>53.669217205638688</v>
      </c>
      <c r="AL89" s="36">
        <f t="shared" si="84"/>
        <v>54.247532098581701</v>
      </c>
      <c r="AM89" s="36">
        <f t="shared" si="84"/>
        <v>57.055122199539298</v>
      </c>
      <c r="AN89" s="36">
        <f t="shared" si="84"/>
        <v>59.810313108436382</v>
      </c>
      <c r="AO89" s="36">
        <f t="shared" si="84"/>
        <v>62.077973162702428</v>
      </c>
      <c r="AP89" s="4">
        <f t="shared" si="84"/>
        <v>72.61555292592459</v>
      </c>
      <c r="AQ89" s="4">
        <f t="shared" si="84"/>
        <v>76.845468448668143</v>
      </c>
      <c r="AR89" s="4">
        <f t="shared" si="84"/>
        <v>81.049318838237213</v>
      </c>
      <c r="AS89" s="4">
        <f t="shared" si="84"/>
        <v>85.743351007177878</v>
      </c>
      <c r="AT89" s="4">
        <f t="shared" si="84"/>
        <v>89.664930287108916</v>
      </c>
      <c r="AU89" s="4">
        <f t="shared" si="84"/>
        <v>90.987494278336271</v>
      </c>
      <c r="AV89" s="4">
        <f t="shared" si="84"/>
        <v>92.570253735478005</v>
      </c>
      <c r="AW89" s="4">
        <f t="shared" si="84"/>
        <v>94.463216166701855</v>
      </c>
      <c r="AX89" s="4">
        <f t="shared" si="84"/>
        <v>97.405759554897472</v>
      </c>
      <c r="AY89" s="4">
        <f t="shared" si="84"/>
        <v>98.052405831899264</v>
      </c>
      <c r="AZ89" s="4">
        <f t="shared" si="84"/>
        <v>100</v>
      </c>
      <c r="BA89" s="4">
        <f t="shared" si="84"/>
        <v>100.91420813635928</v>
      </c>
      <c r="BB89" s="4">
        <f t="shared" si="84"/>
        <v>100.50707899409636</v>
      </c>
      <c r="BC89" s="4">
        <f t="shared" si="84"/>
        <v>100.67291590834193</v>
      </c>
      <c r="BD89" s="4">
        <f t="shared" si="84"/>
        <v>99.895204157527488</v>
      </c>
      <c r="BE89" s="4">
        <f t="shared" si="84"/>
        <v>98.327902019770207</v>
      </c>
      <c r="BF89" s="4">
        <f t="shared" si="84"/>
        <v>98.324093490367531</v>
      </c>
      <c r="BG89" s="4">
        <f t="shared" si="84"/>
        <v>98.108837777707265</v>
      </c>
      <c r="BH89" s="4">
        <f t="shared" si="84"/>
        <v>98.710601231391706</v>
      </c>
      <c r="BI89" s="4">
        <f t="shared" si="84"/>
        <v>99.121914461922344</v>
      </c>
      <c r="BJ89" s="4">
        <f t="shared" si="84"/>
        <v>99.529698459404273</v>
      </c>
      <c r="BK89" s="4">
        <f t="shared" si="84"/>
        <v>101.50227837889463</v>
      </c>
    </row>
    <row r="90" spans="1:63" x14ac:dyDescent="0.3">
      <c r="A90" s="12" t="s">
        <v>30</v>
      </c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>
        <f t="shared" ref="L90:BK90" si="85">(L30*100)/$AZ30</f>
        <v>7.3339448597979162</v>
      </c>
      <c r="M90" s="36">
        <f t="shared" si="85"/>
        <v>7.3731302516538593</v>
      </c>
      <c r="N90" s="36">
        <f t="shared" si="85"/>
        <v>8.2962788325938757</v>
      </c>
      <c r="O90" s="36">
        <f t="shared" si="85"/>
        <v>10.342634332808542</v>
      </c>
      <c r="P90" s="36">
        <f t="shared" si="85"/>
        <v>12.830976882643766</v>
      </c>
      <c r="Q90" s="36">
        <f t="shared" si="85"/>
        <v>15.217376465352805</v>
      </c>
      <c r="R90" s="36">
        <f t="shared" si="85"/>
        <v>18.832258321612969</v>
      </c>
      <c r="S90" s="36">
        <f t="shared" si="85"/>
        <v>21.755121147943768</v>
      </c>
      <c r="T90" s="36">
        <f t="shared" si="85"/>
        <v>27.923636639666963</v>
      </c>
      <c r="U90" s="36">
        <f t="shared" si="85"/>
        <v>34.784420617771438</v>
      </c>
      <c r="V90" s="36">
        <f t="shared" si="85"/>
        <v>43.465405744384647</v>
      </c>
      <c r="W90" s="36">
        <f t="shared" si="85"/>
        <v>45.182757894621375</v>
      </c>
      <c r="X90" s="36">
        <f t="shared" si="85"/>
        <v>40.934873770539959</v>
      </c>
      <c r="Y90" s="36">
        <f t="shared" si="85"/>
        <v>40.356198709116022</v>
      </c>
      <c r="Z90" s="36">
        <f t="shared" si="85"/>
        <v>39.945936418008095</v>
      </c>
      <c r="AA90" s="36">
        <f t="shared" si="85"/>
        <v>40.3421672989261</v>
      </c>
      <c r="AB90" s="36">
        <f t="shared" si="85"/>
        <v>41.00527585031999</v>
      </c>
      <c r="AC90" s="36">
        <f t="shared" si="85"/>
        <v>44.337320574092161</v>
      </c>
      <c r="AD90" s="36">
        <f t="shared" si="85"/>
        <v>47.104110395079815</v>
      </c>
      <c r="AE90" s="36">
        <f t="shared" si="85"/>
        <v>51.717402689878867</v>
      </c>
      <c r="AF90" s="36">
        <f t="shared" si="85"/>
        <v>55.587930729168122</v>
      </c>
      <c r="AG90" s="36">
        <f t="shared" si="85"/>
        <v>57.555068071547382</v>
      </c>
      <c r="AH90" s="36">
        <f t="shared" si="85"/>
        <v>54.755682076326778</v>
      </c>
      <c r="AI90" s="36">
        <f t="shared" si="85"/>
        <v>56.418127797870298</v>
      </c>
      <c r="AJ90" s="36">
        <f t="shared" si="85"/>
        <v>58.561966087044901</v>
      </c>
      <c r="AK90" s="36">
        <f t="shared" si="85"/>
        <v>61.152633660202575</v>
      </c>
      <c r="AL90" s="36">
        <f t="shared" si="85"/>
        <v>64.117493048267704</v>
      </c>
      <c r="AM90" s="36">
        <f t="shared" si="85"/>
        <v>66.554730161988516</v>
      </c>
      <c r="AN90" s="36">
        <f t="shared" si="85"/>
        <v>70.096103957607923</v>
      </c>
      <c r="AO90" s="36">
        <f t="shared" si="85"/>
        <v>72.105375917440739</v>
      </c>
      <c r="AP90" s="4">
        <f t="shared" si="85"/>
        <v>74.591500192638946</v>
      </c>
      <c r="AQ90" s="4">
        <f t="shared" si="85"/>
        <v>81.215441928122559</v>
      </c>
      <c r="AR90" s="4">
        <f t="shared" si="85"/>
        <v>87.718717529548769</v>
      </c>
      <c r="AS90" s="4">
        <f t="shared" si="85"/>
        <v>92.494318894739948</v>
      </c>
      <c r="AT90" s="4">
        <f t="shared" si="85"/>
        <v>95.305433081624642</v>
      </c>
      <c r="AU90" s="4">
        <f t="shared" si="85"/>
        <v>94.586786305605457</v>
      </c>
      <c r="AV90" s="4">
        <f t="shared" si="85"/>
        <v>94.74423112504833</v>
      </c>
      <c r="AW90" s="4">
        <f t="shared" si="85"/>
        <v>97.596427676170819</v>
      </c>
      <c r="AX90" s="4">
        <f t="shared" si="85"/>
        <v>98.097606825655461</v>
      </c>
      <c r="AY90" s="4">
        <f t="shared" si="85"/>
        <v>98.498712458824158</v>
      </c>
      <c r="AZ90" s="4">
        <f t="shared" si="85"/>
        <v>100.00000000000001</v>
      </c>
      <c r="BA90" s="4">
        <f t="shared" si="85"/>
        <v>100.59759319587995</v>
      </c>
      <c r="BB90" s="4">
        <f t="shared" si="85"/>
        <v>100.56463594712839</v>
      </c>
      <c r="BC90" s="4">
        <f t="shared" si="85"/>
        <v>99.545732810543186</v>
      </c>
      <c r="BD90" s="4">
        <f t="shared" si="85"/>
        <v>98.533258908106987</v>
      </c>
      <c r="BE90" s="4">
        <f t="shared" si="85"/>
        <v>97.175011618052608</v>
      </c>
      <c r="BF90" s="4">
        <f t="shared" si="85"/>
        <v>96.812709113839347</v>
      </c>
      <c r="BG90" s="4">
        <f t="shared" si="85"/>
        <v>97.091151575928933</v>
      </c>
      <c r="BH90" s="4">
        <f t="shared" si="85"/>
        <v>96.98966125396187</v>
      </c>
      <c r="BI90" s="4">
        <f t="shared" si="85"/>
        <v>95.388691163007067</v>
      </c>
      <c r="BJ90" s="4">
        <f t="shared" si="85"/>
        <v>94.671075451390649</v>
      </c>
      <c r="BK90" s="4">
        <f t="shared" si="85"/>
        <v>95.772412545771104</v>
      </c>
    </row>
    <row r="91" spans="1:63" x14ac:dyDescent="0.3">
      <c r="A91" s="12" t="s">
        <v>26</v>
      </c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>
        <f t="shared" ref="L91:BK91" si="86">(L31*100)/$AZ31</f>
        <v>6.9925756344870997</v>
      </c>
      <c r="M91" s="36">
        <f t="shared" si="86"/>
        <v>7.0769474622495094</v>
      </c>
      <c r="N91" s="36">
        <f t="shared" si="86"/>
        <v>8.159219935975516</v>
      </c>
      <c r="O91" s="36">
        <f t="shared" si="86"/>
        <v>10.422444622675259</v>
      </c>
      <c r="P91" s="36">
        <f t="shared" si="86"/>
        <v>15.077265191667498</v>
      </c>
      <c r="Q91" s="36">
        <f t="shared" si="86"/>
        <v>17.041189609750138</v>
      </c>
      <c r="R91" s="36">
        <f t="shared" si="86"/>
        <v>18.938606190285178</v>
      </c>
      <c r="S91" s="36">
        <f t="shared" si="86"/>
        <v>21.957259529623954</v>
      </c>
      <c r="T91" s="36">
        <f t="shared" si="86"/>
        <v>25.606538253223746</v>
      </c>
      <c r="U91" s="36">
        <f t="shared" si="86"/>
        <v>32.298133631945383</v>
      </c>
      <c r="V91" s="36">
        <f t="shared" si="86"/>
        <v>40.233874104287224</v>
      </c>
      <c r="W91" s="36">
        <f t="shared" si="86"/>
        <v>45.190893940499919</v>
      </c>
      <c r="X91" s="36">
        <f t="shared" si="86"/>
        <v>46.450764384584183</v>
      </c>
      <c r="Y91" s="36">
        <f t="shared" si="86"/>
        <v>46.006539378091837</v>
      </c>
      <c r="Z91" s="36">
        <f t="shared" si="86"/>
        <v>46.282564582532835</v>
      </c>
      <c r="AA91" s="36">
        <f t="shared" si="86"/>
        <v>46.73244401910717</v>
      </c>
      <c r="AB91" s="36">
        <f t="shared" si="86"/>
        <v>46.886492066256196</v>
      </c>
      <c r="AC91" s="36">
        <f t="shared" si="86"/>
        <v>48.870479952811714</v>
      </c>
      <c r="AD91" s="36">
        <f t="shared" si="86"/>
        <v>51.100617612166396</v>
      </c>
      <c r="AE91" s="36">
        <f t="shared" si="86"/>
        <v>55.813587301803928</v>
      </c>
      <c r="AF91" s="36">
        <f t="shared" si="86"/>
        <v>59.411671324575437</v>
      </c>
      <c r="AG91" s="36">
        <f t="shared" si="86"/>
        <v>63.042070624324573</v>
      </c>
      <c r="AH91" s="36">
        <f t="shared" si="86"/>
        <v>66.210707322387762</v>
      </c>
      <c r="AI91" s="36">
        <f t="shared" si="86"/>
        <v>69.521332520270093</v>
      </c>
      <c r="AJ91" s="36">
        <f t="shared" si="86"/>
        <v>73.038725322564531</v>
      </c>
      <c r="AK91" s="36">
        <f t="shared" si="86"/>
        <v>76.84954040220758</v>
      </c>
      <c r="AL91" s="36">
        <f t="shared" si="86"/>
        <v>79.02604424059345</v>
      </c>
      <c r="AM91" s="36">
        <f t="shared" si="86"/>
        <v>80.827504431008364</v>
      </c>
      <c r="AN91" s="36">
        <f t="shared" si="86"/>
        <v>81.991657366799657</v>
      </c>
      <c r="AO91" s="36">
        <f t="shared" si="86"/>
        <v>82.78334515742722</v>
      </c>
      <c r="AP91" s="4">
        <f t="shared" si="86"/>
        <v>85.190410523581903</v>
      </c>
      <c r="AQ91" s="4">
        <f t="shared" si="86"/>
        <v>89.707028366179912</v>
      </c>
      <c r="AR91" s="4">
        <f t="shared" si="86"/>
        <v>89.859244992945094</v>
      </c>
      <c r="AS91" s="4">
        <f t="shared" si="86"/>
        <v>92.700998813157454</v>
      </c>
      <c r="AT91" s="4">
        <f t="shared" si="86"/>
        <v>94.369616587711448</v>
      </c>
      <c r="AU91" s="4">
        <f t="shared" si="86"/>
        <v>96.429609135396035</v>
      </c>
      <c r="AV91" s="4">
        <f t="shared" si="86"/>
        <v>98.033776917341754</v>
      </c>
      <c r="AW91" s="4">
        <f t="shared" si="86"/>
        <v>100.99543314540286</v>
      </c>
      <c r="AX91" s="4">
        <f t="shared" si="86"/>
        <v>101.70252694375471</v>
      </c>
      <c r="AY91" s="4">
        <f t="shared" si="86"/>
        <v>101.1296396537843</v>
      </c>
      <c r="AZ91" s="4">
        <f t="shared" si="86"/>
        <v>100</v>
      </c>
      <c r="BA91" s="4">
        <f t="shared" si="86"/>
        <v>100.70241117010504</v>
      </c>
      <c r="BB91" s="4">
        <f t="shared" si="86"/>
        <v>100.31873470105309</v>
      </c>
      <c r="BC91" s="4">
        <f t="shared" si="86"/>
        <v>100.72745129193231</v>
      </c>
      <c r="BD91" s="4">
        <f t="shared" si="86"/>
        <v>100.70237673055513</v>
      </c>
      <c r="BE91" s="4">
        <f t="shared" si="86"/>
        <v>100.14527375012713</v>
      </c>
      <c r="BF91" s="4">
        <f t="shared" si="86"/>
        <v>99.586604303938671</v>
      </c>
      <c r="BG91" s="4">
        <f t="shared" si="86"/>
        <v>99.619070037412911</v>
      </c>
      <c r="BH91" s="4">
        <f t="shared" si="86"/>
        <v>99.978003412895418</v>
      </c>
      <c r="BI91" s="4">
        <f t="shared" si="86"/>
        <v>100.24061422947987</v>
      </c>
      <c r="BJ91" s="4">
        <f t="shared" si="86"/>
        <v>100.26232842515587</v>
      </c>
      <c r="BK91" s="4">
        <f t="shared" si="86"/>
        <v>100.74357991810838</v>
      </c>
    </row>
    <row r="92" spans="1:63" x14ac:dyDescent="0.3">
      <c r="A92" s="12" t="s">
        <v>27</v>
      </c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>
        <f t="shared" ref="L92:BK92" si="87">(L32*100)/$AZ32</f>
        <v>11.465979729865992</v>
      </c>
      <c r="M92" s="36">
        <f t="shared" si="87"/>
        <v>11.483032039420937</v>
      </c>
      <c r="N92" s="36">
        <f t="shared" si="87"/>
        <v>12.388826957905401</v>
      </c>
      <c r="O92" s="36">
        <f t="shared" si="87"/>
        <v>14.675752311537739</v>
      </c>
      <c r="P92" s="36">
        <f t="shared" si="87"/>
        <v>18.761563109283387</v>
      </c>
      <c r="Q92" s="36">
        <f t="shared" si="87"/>
        <v>22.000453651334507</v>
      </c>
      <c r="R92" s="36">
        <f t="shared" si="87"/>
        <v>24.817189483171095</v>
      </c>
      <c r="S92" s="36">
        <f t="shared" si="87"/>
        <v>29.117039652715455</v>
      </c>
      <c r="T92" s="36">
        <f t="shared" si="87"/>
        <v>34.584836435014275</v>
      </c>
      <c r="U92" s="36">
        <f t="shared" si="87"/>
        <v>43.744536716692366</v>
      </c>
      <c r="V92" s="36">
        <f t="shared" si="87"/>
        <v>52.895334778782562</v>
      </c>
      <c r="W92" s="36">
        <f t="shared" si="87"/>
        <v>58.599574565881355</v>
      </c>
      <c r="X92" s="36">
        <f t="shared" si="87"/>
        <v>59.701818012111531</v>
      </c>
      <c r="Y92" s="36">
        <f t="shared" si="87"/>
        <v>61.921256777234319</v>
      </c>
      <c r="Z92" s="36">
        <f t="shared" si="87"/>
        <v>62.734419299990357</v>
      </c>
      <c r="AA92" s="36">
        <f t="shared" si="87"/>
        <v>65.272028093886732</v>
      </c>
      <c r="AB92" s="36">
        <f t="shared" si="87"/>
        <v>66.355689265868151</v>
      </c>
      <c r="AC92" s="36">
        <f t="shared" si="87"/>
        <v>69.674718810249146</v>
      </c>
      <c r="AD92" s="36">
        <f t="shared" si="87"/>
        <v>73.720550100068763</v>
      </c>
      <c r="AE92" s="36">
        <f t="shared" si="87"/>
        <v>77.682944720482212</v>
      </c>
      <c r="AF92" s="36">
        <f t="shared" si="87"/>
        <v>81.760487367523595</v>
      </c>
      <c r="AG92" s="36">
        <f t="shared" si="87"/>
        <v>86.393767523045014</v>
      </c>
      <c r="AH92" s="36">
        <f t="shared" si="87"/>
        <v>87.145066001878561</v>
      </c>
      <c r="AI92" s="36">
        <f t="shared" si="87"/>
        <v>86.335686263651212</v>
      </c>
      <c r="AJ92" s="36">
        <f t="shared" si="87"/>
        <v>87.373025657077065</v>
      </c>
      <c r="AK92" s="36">
        <f t="shared" si="87"/>
        <v>88.611120532191208</v>
      </c>
      <c r="AL92" s="36">
        <f t="shared" si="87"/>
        <v>88.996307945679575</v>
      </c>
      <c r="AM92" s="36">
        <f t="shared" si="87"/>
        <v>89.107930545690394</v>
      </c>
      <c r="AN92" s="36">
        <f t="shared" si="87"/>
        <v>90.817110522194824</v>
      </c>
      <c r="AO92" s="36">
        <f t="shared" si="87"/>
        <v>91.729145497193997</v>
      </c>
      <c r="AP92" s="4">
        <f t="shared" si="87"/>
        <v>94.021095238125483</v>
      </c>
      <c r="AQ92" s="4">
        <f t="shared" si="87"/>
        <v>94.307344089888517</v>
      </c>
      <c r="AR92" s="4">
        <f t="shared" si="87"/>
        <v>95.213468191449707</v>
      </c>
      <c r="AS92" s="4">
        <f t="shared" si="87"/>
        <v>95.827333294334679</v>
      </c>
      <c r="AT92" s="4">
        <f t="shared" si="87"/>
        <v>96.952378109797934</v>
      </c>
      <c r="AU92" s="4">
        <f t="shared" si="87"/>
        <v>97.401051170859844</v>
      </c>
      <c r="AV92" s="4">
        <f t="shared" si="87"/>
        <v>98.950382583340783</v>
      </c>
      <c r="AW92" s="4">
        <f t="shared" si="87"/>
        <v>99.58204205821302</v>
      </c>
      <c r="AX92" s="4">
        <f t="shared" si="87"/>
        <v>100.11170722824627</v>
      </c>
      <c r="AY92" s="4">
        <f t="shared" si="87"/>
        <v>100.30624706048395</v>
      </c>
      <c r="AZ92" s="4">
        <f t="shared" si="87"/>
        <v>100.00000000000001</v>
      </c>
      <c r="BA92" s="4">
        <f t="shared" si="87"/>
        <v>99.906311160195528</v>
      </c>
      <c r="BB92" s="4">
        <f t="shared" si="87"/>
        <v>99.30194568755897</v>
      </c>
      <c r="BC92" s="4">
        <f t="shared" si="87"/>
        <v>98.665139786300784</v>
      </c>
      <c r="BD92" s="4">
        <f t="shared" si="87"/>
        <v>98.428063232268173</v>
      </c>
      <c r="BE92" s="4">
        <f t="shared" si="87"/>
        <v>98.498424792001458</v>
      </c>
      <c r="BF92" s="4">
        <f t="shared" si="87"/>
        <v>98.603690381382947</v>
      </c>
      <c r="BG92" s="4">
        <f t="shared" si="87"/>
        <v>98.956806141201128</v>
      </c>
      <c r="BH92" s="4">
        <f t="shared" si="87"/>
        <v>99.00892137980037</v>
      </c>
      <c r="BI92" s="4">
        <f t="shared" si="87"/>
        <v>99.706505648690069</v>
      </c>
      <c r="BJ92" s="4">
        <f t="shared" si="87"/>
        <v>100.05973746283145</v>
      </c>
      <c r="BK92" s="4">
        <f t="shared" si="87"/>
        <v>100.63589906038196</v>
      </c>
    </row>
    <row r="93" spans="1:63" x14ac:dyDescent="0.3">
      <c r="A93" s="12" t="s">
        <v>28</v>
      </c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>
        <f t="shared" ref="L93:BK93" si="88">(L33*100)/$AZ33</f>
        <v>15.305042474918404</v>
      </c>
      <c r="M93" s="36">
        <f t="shared" si="88"/>
        <v>15.332759939708454</v>
      </c>
      <c r="N93" s="36">
        <f t="shared" si="88"/>
        <v>16.774777932432698</v>
      </c>
      <c r="O93" s="36">
        <f t="shared" si="88"/>
        <v>19.243256210539361</v>
      </c>
      <c r="P93" s="36">
        <f t="shared" si="88"/>
        <v>22.947450520944102</v>
      </c>
      <c r="Q93" s="36">
        <f t="shared" si="88"/>
        <v>25.326100860304926</v>
      </c>
      <c r="R93" s="36">
        <f t="shared" si="88"/>
        <v>27.606156524223731</v>
      </c>
      <c r="S93" s="36">
        <f t="shared" si="88"/>
        <v>33.392400789717243</v>
      </c>
      <c r="T93" s="36">
        <f t="shared" si="88"/>
        <v>40.59805298209195</v>
      </c>
      <c r="U93" s="36">
        <f t="shared" si="88"/>
        <v>51.31308282273416</v>
      </c>
      <c r="V93" s="36">
        <f t="shared" si="88"/>
        <v>64.390849300326067</v>
      </c>
      <c r="W93" s="36">
        <f t="shared" si="88"/>
        <v>71.316746940827457</v>
      </c>
      <c r="X93" s="36">
        <f t="shared" si="88"/>
        <v>72.718913613041707</v>
      </c>
      <c r="Y93" s="36">
        <f t="shared" si="88"/>
        <v>72.73421804030491</v>
      </c>
      <c r="Z93" s="36">
        <f t="shared" si="88"/>
        <v>72.691255309924003</v>
      </c>
      <c r="AA93" s="36">
        <f t="shared" si="88"/>
        <v>74.201639033857276</v>
      </c>
      <c r="AB93" s="36">
        <f t="shared" si="88"/>
        <v>73.685882468024957</v>
      </c>
      <c r="AC93" s="36">
        <f t="shared" si="88"/>
        <v>76.455980681664798</v>
      </c>
      <c r="AD93" s="36">
        <f t="shared" si="88"/>
        <v>80.243539377775193</v>
      </c>
      <c r="AE93" s="36">
        <f t="shared" si="88"/>
        <v>83.846481747089172</v>
      </c>
      <c r="AF93" s="36">
        <f t="shared" si="88"/>
        <v>85.604465074224635</v>
      </c>
      <c r="AG93" s="36">
        <f t="shared" si="88"/>
        <v>88.303422749995946</v>
      </c>
      <c r="AH93" s="36">
        <f t="shared" si="88"/>
        <v>90.348103053790652</v>
      </c>
      <c r="AI93" s="36">
        <f t="shared" si="88"/>
        <v>92.323954114095386</v>
      </c>
      <c r="AJ93" s="36">
        <f t="shared" si="88"/>
        <v>94.107325993159904</v>
      </c>
      <c r="AK93" s="36">
        <f t="shared" si="88"/>
        <v>97.986698659864388</v>
      </c>
      <c r="AL93" s="36">
        <f t="shared" si="88"/>
        <v>99.941561415073366</v>
      </c>
      <c r="AM93" s="36">
        <f t="shared" si="88"/>
        <v>100.29778654064621</v>
      </c>
      <c r="AN93" s="36">
        <f t="shared" si="88"/>
        <v>101.00977254226129</v>
      </c>
      <c r="AO93" s="36">
        <f t="shared" si="88"/>
        <v>101.52412968756603</v>
      </c>
      <c r="AP93" s="4">
        <f t="shared" si="88"/>
        <v>102.20146647015791</v>
      </c>
      <c r="AQ93" s="4">
        <f t="shared" si="88"/>
        <v>101.83451200467508</v>
      </c>
      <c r="AR93" s="4">
        <f t="shared" si="88"/>
        <v>101.97345495987189</v>
      </c>
      <c r="AS93" s="4">
        <f t="shared" si="88"/>
        <v>101.87648426116166</v>
      </c>
      <c r="AT93" s="4">
        <f t="shared" si="88"/>
        <v>101.40665533032762</v>
      </c>
      <c r="AU93" s="4">
        <f t="shared" si="88"/>
        <v>100.99180331265681</v>
      </c>
      <c r="AV93" s="4">
        <f t="shared" si="88"/>
        <v>101.46930351366545</v>
      </c>
      <c r="AW93" s="4">
        <f t="shared" si="88"/>
        <v>101.83939771575506</v>
      </c>
      <c r="AX93" s="4">
        <f t="shared" si="88"/>
        <v>101.55692639315102</v>
      </c>
      <c r="AY93" s="4">
        <f t="shared" si="88"/>
        <v>101.07266932809412</v>
      </c>
      <c r="AZ93" s="4">
        <f t="shared" si="88"/>
        <v>100</v>
      </c>
      <c r="BA93" s="4">
        <f t="shared" si="88"/>
        <v>99.838749374074595</v>
      </c>
      <c r="BB93" s="4">
        <f t="shared" si="88"/>
        <v>99.411877384616275</v>
      </c>
      <c r="BC93" s="4">
        <f t="shared" si="88"/>
        <v>99.141662241922035</v>
      </c>
      <c r="BD93" s="4">
        <f t="shared" si="88"/>
        <v>99.329563118192482</v>
      </c>
      <c r="BE93" s="4">
        <f t="shared" si="88"/>
        <v>99.595069825874475</v>
      </c>
      <c r="BF93" s="4">
        <f t="shared" si="88"/>
        <v>99.913921462538909</v>
      </c>
      <c r="BG93" s="4">
        <f t="shared" si="88"/>
        <v>100.58477843656406</v>
      </c>
      <c r="BH93" s="4">
        <f t="shared" si="88"/>
        <v>101.0731352254319</v>
      </c>
      <c r="BI93" s="4">
        <f t="shared" si="88"/>
        <v>101.29869766616548</v>
      </c>
      <c r="BJ93" s="4">
        <f t="shared" si="88"/>
        <v>101.92875914317844</v>
      </c>
      <c r="BK93" s="4">
        <f t="shared" si="88"/>
        <v>102.70493132243622</v>
      </c>
    </row>
    <row r="94" spans="1:63" x14ac:dyDescent="0.3">
      <c r="A94" s="13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</row>
    <row r="95" spans="1:63" x14ac:dyDescent="0.3">
      <c r="A95" s="17" t="s">
        <v>35</v>
      </c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</row>
  </sheetData>
  <phoneticPr fontId="0" type="noConversion"/>
  <printOptions headings="1"/>
  <pageMargins left="0.78740157480314965" right="0.78740157480314965" top="0.74803149606299213" bottom="0.74803149606299213" header="0.51181102362204722" footer="0.51181102362204722"/>
  <pageSetup paperSize="9" scale="61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4"/>
  <sheetViews>
    <sheetView zoomScale="85" workbookViewId="0">
      <pane xSplit="1" ySplit="3" topLeftCell="BD4" activePane="bottomRight" state="frozen"/>
      <selection pane="topRight" activeCell="B1" sqref="B1"/>
      <selection pane="bottomLeft" activeCell="A4" sqref="A4"/>
      <selection pane="bottomRight" activeCell="BL3" sqref="BL3"/>
    </sheetView>
  </sheetViews>
  <sheetFormatPr defaultColWidth="9" defaultRowHeight="13" x14ac:dyDescent="0.3"/>
  <cols>
    <col min="1" max="1" width="15.75" style="12" bestFit="1" customWidth="1"/>
    <col min="2" max="11" width="6.83203125" style="1" customWidth="1"/>
    <col min="12" max="41" width="6.83203125" style="26" customWidth="1"/>
    <col min="42" max="63" width="6.83203125" style="1" customWidth="1"/>
    <col min="64" max="16384" width="9" style="1"/>
  </cols>
  <sheetData>
    <row r="2" spans="1:64" x14ac:dyDescent="0.3">
      <c r="A2" s="14" t="s">
        <v>37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</row>
    <row r="3" spans="1:64" x14ac:dyDescent="0.3">
      <c r="A3" s="16" t="s">
        <v>33</v>
      </c>
      <c r="B3" s="6">
        <v>1960</v>
      </c>
      <c r="C3" s="6">
        <f>1+B3</f>
        <v>1961</v>
      </c>
      <c r="D3" s="6">
        <f t="shared" ref="D3:AG3" si="0">1+C3</f>
        <v>1962</v>
      </c>
      <c r="E3" s="6">
        <f t="shared" si="0"/>
        <v>1963</v>
      </c>
      <c r="F3" s="6">
        <f t="shared" si="0"/>
        <v>1964</v>
      </c>
      <c r="G3" s="6">
        <f t="shared" si="0"/>
        <v>1965</v>
      </c>
      <c r="H3" s="6">
        <f t="shared" si="0"/>
        <v>1966</v>
      </c>
      <c r="I3" s="6">
        <f t="shared" si="0"/>
        <v>1967</v>
      </c>
      <c r="J3" s="6">
        <f t="shared" si="0"/>
        <v>1968</v>
      </c>
      <c r="K3" s="6">
        <f t="shared" si="0"/>
        <v>1969</v>
      </c>
      <c r="L3" s="38">
        <f t="shared" si="0"/>
        <v>1970</v>
      </c>
      <c r="M3" s="38">
        <f t="shared" si="0"/>
        <v>1971</v>
      </c>
      <c r="N3" s="38">
        <f t="shared" si="0"/>
        <v>1972</v>
      </c>
      <c r="O3" s="38">
        <f t="shared" si="0"/>
        <v>1973</v>
      </c>
      <c r="P3" s="38">
        <f t="shared" si="0"/>
        <v>1974</v>
      </c>
      <c r="Q3" s="38">
        <f t="shared" si="0"/>
        <v>1975</v>
      </c>
      <c r="R3" s="38">
        <f t="shared" si="0"/>
        <v>1976</v>
      </c>
      <c r="S3" s="38">
        <f t="shared" si="0"/>
        <v>1977</v>
      </c>
      <c r="T3" s="38">
        <f t="shared" si="0"/>
        <v>1978</v>
      </c>
      <c r="U3" s="38">
        <f t="shared" si="0"/>
        <v>1979</v>
      </c>
      <c r="V3" s="38">
        <f t="shared" si="0"/>
        <v>1980</v>
      </c>
      <c r="W3" s="38">
        <f t="shared" si="0"/>
        <v>1981</v>
      </c>
      <c r="X3" s="38">
        <f t="shared" si="0"/>
        <v>1982</v>
      </c>
      <c r="Y3" s="38">
        <f t="shared" si="0"/>
        <v>1983</v>
      </c>
      <c r="Z3" s="38">
        <f t="shared" si="0"/>
        <v>1984</v>
      </c>
      <c r="AA3" s="38">
        <f t="shared" si="0"/>
        <v>1985</v>
      </c>
      <c r="AB3" s="38">
        <f t="shared" si="0"/>
        <v>1986</v>
      </c>
      <c r="AC3" s="38">
        <f t="shared" si="0"/>
        <v>1987</v>
      </c>
      <c r="AD3" s="38">
        <f t="shared" si="0"/>
        <v>1988</v>
      </c>
      <c r="AE3" s="38">
        <f t="shared" si="0"/>
        <v>1989</v>
      </c>
      <c r="AF3" s="38">
        <f t="shared" si="0"/>
        <v>1990</v>
      </c>
      <c r="AG3" s="38">
        <f t="shared" si="0"/>
        <v>1991</v>
      </c>
      <c r="AH3" s="38">
        <v>1992</v>
      </c>
      <c r="AI3" s="38">
        <f>1+AH3</f>
        <v>1993</v>
      </c>
      <c r="AJ3" s="38">
        <f t="shared" ref="AJ3:AO3" si="1">1+AI3</f>
        <v>1994</v>
      </c>
      <c r="AK3" s="38">
        <f t="shared" si="1"/>
        <v>1995</v>
      </c>
      <c r="AL3" s="38">
        <f t="shared" si="1"/>
        <v>1996</v>
      </c>
      <c r="AM3" s="38">
        <f t="shared" si="1"/>
        <v>1997</v>
      </c>
      <c r="AN3" s="38">
        <f t="shared" si="1"/>
        <v>1998</v>
      </c>
      <c r="AO3" s="38">
        <f t="shared" si="1"/>
        <v>1999</v>
      </c>
      <c r="AP3" s="6">
        <v>2000</v>
      </c>
      <c r="AQ3" s="6">
        <f>1+AP3</f>
        <v>2001</v>
      </c>
      <c r="AR3" s="6">
        <f t="shared" ref="AR3:AY3" si="2">1+AQ3</f>
        <v>2002</v>
      </c>
      <c r="AS3" s="6">
        <f t="shared" si="2"/>
        <v>2003</v>
      </c>
      <c r="AT3" s="6">
        <f t="shared" si="2"/>
        <v>2004</v>
      </c>
      <c r="AU3" s="6">
        <f t="shared" si="2"/>
        <v>2005</v>
      </c>
      <c r="AV3" s="6">
        <f t="shared" si="2"/>
        <v>2006</v>
      </c>
      <c r="AW3" s="6">
        <f t="shared" si="2"/>
        <v>2007</v>
      </c>
      <c r="AX3" s="6">
        <f t="shared" si="2"/>
        <v>2008</v>
      </c>
      <c r="AY3" s="6">
        <f t="shared" si="2"/>
        <v>2009</v>
      </c>
      <c r="AZ3" s="6">
        <f t="shared" ref="AZ3:BK3" si="3">1+AY3</f>
        <v>2010</v>
      </c>
      <c r="BA3" s="6">
        <f t="shared" si="3"/>
        <v>2011</v>
      </c>
      <c r="BB3" s="6">
        <f t="shared" si="3"/>
        <v>2012</v>
      </c>
      <c r="BC3" s="6">
        <f t="shared" si="3"/>
        <v>2013</v>
      </c>
      <c r="BD3" s="6">
        <f t="shared" si="3"/>
        <v>2014</v>
      </c>
      <c r="BE3" s="6">
        <f t="shared" si="3"/>
        <v>2015</v>
      </c>
      <c r="BF3" s="6">
        <f t="shared" si="3"/>
        <v>2016</v>
      </c>
      <c r="BG3" s="6">
        <f t="shared" si="3"/>
        <v>2017</v>
      </c>
      <c r="BH3" s="6">
        <f t="shared" si="3"/>
        <v>2018</v>
      </c>
      <c r="BI3" s="6">
        <f t="shared" si="3"/>
        <v>2019</v>
      </c>
      <c r="BJ3" s="6">
        <f t="shared" si="3"/>
        <v>2020</v>
      </c>
      <c r="BK3" s="6">
        <f t="shared" si="3"/>
        <v>2021</v>
      </c>
    </row>
    <row r="5" spans="1:64" x14ac:dyDescent="0.3">
      <c r="A5" s="12" t="s">
        <v>0</v>
      </c>
      <c r="B5" s="3"/>
      <c r="C5" s="3"/>
      <c r="D5" s="3"/>
      <c r="E5" s="3"/>
      <c r="F5" s="3"/>
      <c r="G5" s="3"/>
      <c r="H5" s="3"/>
      <c r="I5" s="3"/>
      <c r="J5" s="3"/>
      <c r="K5" s="3"/>
      <c r="L5" s="33">
        <f>+Prezzi!L6*Superficie!B5/1000000</f>
        <v>3221.0757764153486</v>
      </c>
      <c r="M5" s="33">
        <f>+Prezzi!M6*Superficie!C5/1000000</f>
        <v>3162.6554715269981</v>
      </c>
      <c r="N5" s="33">
        <f>+Prezzi!N6*Superficie!D5/1000000</f>
        <v>3215.0774063785998</v>
      </c>
      <c r="O5" s="33">
        <f>+Prezzi!O6*Superficie!E5/1000000</f>
        <v>3638.9033077954082</v>
      </c>
      <c r="P5" s="33">
        <f>+Prezzi!P6*Superficie!F5/1000000</f>
        <v>4455.6531577706155</v>
      </c>
      <c r="Q5" s="33">
        <f>+Prezzi!Q6*Superficie!G5/1000000</f>
        <v>5275.4731993830019</v>
      </c>
      <c r="R5" s="33">
        <f>+Prezzi!R6*Superficie!H5/1000000</f>
        <v>6160.3461948149825</v>
      </c>
      <c r="S5" s="33">
        <f>+Prezzi!S6*Superficie!I5/1000000</f>
        <v>6897.4329234205452</v>
      </c>
      <c r="T5" s="33">
        <f>+Prezzi!T6*Superficie!J5/1000000</f>
        <v>8057.7075176995922</v>
      </c>
      <c r="U5" s="33">
        <f>+Prezzi!U6*Superficie!K5/1000000</f>
        <v>9856.1679455289031</v>
      </c>
      <c r="V5" s="33">
        <f>+Prezzi!V6*Superficie!L5/1000000</f>
        <v>11957.674444600088</v>
      </c>
      <c r="W5" s="33">
        <f>+Prezzi!W6*Superficie!M5/1000000</f>
        <v>12461.774741021352</v>
      </c>
      <c r="X5" s="33">
        <f>+Prezzi!X6*Superficie!N5/1000000</f>
        <v>11034.749620676372</v>
      </c>
      <c r="Y5" s="33">
        <f>+Prezzi!Y6*Superficie!O5/1000000</f>
        <v>10162.167448391874</v>
      </c>
      <c r="Z5" s="33">
        <f>+Prezzi!Z6*Superficie!P5/1000000</f>
        <v>10248.97644706883</v>
      </c>
      <c r="AA5" s="33">
        <f>+Prezzi!AA6*Superficie!Q5/1000000</f>
        <v>10353.070820248564</v>
      </c>
      <c r="AB5" s="33">
        <f>+Prezzi!AB6*Superficie!R5/1000000</f>
        <v>10291.020759082088</v>
      </c>
      <c r="AC5" s="33">
        <f>+Prezzi!AC6*Superficie!S5/1000000</f>
        <v>10716.417642547112</v>
      </c>
      <c r="AD5" s="33">
        <f>+Prezzi!AD6*Superficie!T5/1000000</f>
        <v>10920.676869660438</v>
      </c>
      <c r="AE5" s="33">
        <f>+Prezzi!AE6*Superficie!U5/1000000</f>
        <v>11535.022143043407</v>
      </c>
      <c r="AF5" s="33">
        <f>+Prezzi!AF6*Superficie!V5/1000000</f>
        <v>11879.902178266866</v>
      </c>
      <c r="AG5" s="33">
        <f>+Prezzi!AG6*Superficie!W5/1000000</f>
        <v>11848.485200735075</v>
      </c>
      <c r="AH5" s="33">
        <v>11315.758576677954</v>
      </c>
      <c r="AI5" s="33">
        <v>11710.431158105643</v>
      </c>
      <c r="AJ5" s="33">
        <v>12006.76605198536</v>
      </c>
      <c r="AK5" s="33">
        <v>12449.620622827646</v>
      </c>
      <c r="AL5" s="33">
        <v>12574.517214055311</v>
      </c>
      <c r="AM5" s="33">
        <v>12879.954960642368</v>
      </c>
      <c r="AN5" s="33">
        <v>13323.718940685587</v>
      </c>
      <c r="AO5" s="33">
        <v>13614.669474703502</v>
      </c>
      <c r="AP5" s="3">
        <v>13814.9903347662</v>
      </c>
      <c r="AQ5" s="3">
        <v>14195.0831721412</v>
      </c>
      <c r="AR5" s="3">
        <v>14527.846977675001</v>
      </c>
      <c r="AS5" s="3">
        <v>14909.845070125401</v>
      </c>
      <c r="AT5" s="3">
        <v>15247.5443711315</v>
      </c>
      <c r="AU5" s="3">
        <v>15675.6277421428</v>
      </c>
      <c r="AV5" s="3">
        <v>15984.5543131541</v>
      </c>
      <c r="AW5" s="3">
        <v>16328.6555998884</v>
      </c>
      <c r="AX5" s="3">
        <v>16723.431854780101</v>
      </c>
      <c r="AY5" s="3">
        <v>16980.503046666901</v>
      </c>
      <c r="AZ5" s="3">
        <v>17442.426746483699</v>
      </c>
      <c r="BA5" s="3">
        <v>17477.615328869</v>
      </c>
      <c r="BB5" s="3">
        <v>17534.131178407901</v>
      </c>
      <c r="BC5" s="3">
        <v>17414.131623425401</v>
      </c>
      <c r="BD5" s="3">
        <v>17617.555928283</v>
      </c>
      <c r="BE5" s="3">
        <v>17727.404395356501</v>
      </c>
      <c r="BF5" s="3">
        <v>17986.6605685586</v>
      </c>
      <c r="BG5" s="3">
        <v>18236.248922975199</v>
      </c>
      <c r="BH5" s="3">
        <v>18570.029137144102</v>
      </c>
      <c r="BI5" s="3">
        <v>18842.039191482199</v>
      </c>
      <c r="BJ5" s="3">
        <v>18913.289000326811</v>
      </c>
      <c r="BK5" s="3">
        <v>19314.274642793825</v>
      </c>
      <c r="BL5" s="25">
        <f>+BK5/BK$26</f>
        <v>7.4401481143748394E-2</v>
      </c>
    </row>
    <row r="6" spans="1:64" x14ac:dyDescent="0.3">
      <c r="A6" s="12" t="s">
        <v>23</v>
      </c>
      <c r="B6" s="3"/>
      <c r="C6" s="3"/>
      <c r="D6" s="3"/>
      <c r="E6" s="3"/>
      <c r="F6" s="3"/>
      <c r="G6" s="3"/>
      <c r="H6" s="3"/>
      <c r="I6" s="3"/>
      <c r="J6" s="3"/>
      <c r="K6" s="3"/>
      <c r="L6" s="33">
        <f>+Prezzi!L7*Superficie!B6/1000000</f>
        <v>189.69208350603546</v>
      </c>
      <c r="M6" s="33">
        <f>+Prezzi!M7*Superficie!C6/1000000</f>
        <v>189.62409486576328</v>
      </c>
      <c r="N6" s="33">
        <f>+Prezzi!N7*Superficie!D6/1000000</f>
        <v>194.14887531906035</v>
      </c>
      <c r="O6" s="33">
        <f>+Prezzi!O7*Superficie!E6/1000000</f>
        <v>208.26997946040584</v>
      </c>
      <c r="P6" s="33">
        <f>+Prezzi!P7*Superficie!F6/1000000</f>
        <v>227.38759972466079</v>
      </c>
      <c r="Q6" s="33">
        <f>+Prezzi!Q7*Superficie!G6/1000000</f>
        <v>258.58662332356442</v>
      </c>
      <c r="R6" s="33">
        <f>+Prezzi!R7*Superficie!H6/1000000</f>
        <v>286.42778016177209</v>
      </c>
      <c r="S6" s="33">
        <f>+Prezzi!S7*Superficie!I6/1000000</f>
        <v>310.08111297346466</v>
      </c>
      <c r="T6" s="33">
        <f>+Prezzi!T7*Superficie!J6/1000000</f>
        <v>344.54964805165366</v>
      </c>
      <c r="U6" s="33">
        <f>+Prezzi!U7*Superficie!K6/1000000</f>
        <v>432.30227489392581</v>
      </c>
      <c r="V6" s="33">
        <f>+Prezzi!V7*Superficie!L6/1000000</f>
        <v>561.62434778055183</v>
      </c>
      <c r="W6" s="33">
        <f>+Prezzi!W7*Superficie!M6/1000000</f>
        <v>617.1900025345617</v>
      </c>
      <c r="X6" s="33">
        <f>+Prezzi!X7*Superficie!N6/1000000</f>
        <v>616.96791629332017</v>
      </c>
      <c r="Y6" s="33">
        <f>+Prezzi!Y7*Superficie!O6/1000000</f>
        <v>585.00992113883706</v>
      </c>
      <c r="Z6" s="33">
        <f>+Prezzi!Z7*Superficie!P6/1000000</f>
        <v>582.50146852818773</v>
      </c>
      <c r="AA6" s="33">
        <f>+Prezzi!AA7*Superficie!Q6/1000000</f>
        <v>611.60917655965989</v>
      </c>
      <c r="AB6" s="33">
        <f>+Prezzi!AB7*Superficie!R6/1000000</f>
        <v>608.96398499091129</v>
      </c>
      <c r="AC6" s="33">
        <f>+Prezzi!AC7*Superficie!S6/1000000</f>
        <v>647.02825489376369</v>
      </c>
      <c r="AD6" s="33">
        <f>+Prezzi!AD7*Superficie!T6/1000000</f>
        <v>644.20545985070214</v>
      </c>
      <c r="AE6" s="33">
        <f>+Prezzi!AE7*Superficie!U6/1000000</f>
        <v>705.66377820707021</v>
      </c>
      <c r="AF6" s="33">
        <f>+Prezzi!AF7*Superficie!V6/1000000</f>
        <v>772.9561007061219</v>
      </c>
      <c r="AG6" s="33">
        <f>+Prezzi!AG7*Superficie!W6/1000000</f>
        <v>752.60672741072403</v>
      </c>
      <c r="AH6" s="33">
        <v>703.30578298830937</v>
      </c>
      <c r="AI6" s="33">
        <v>707.9573206011496</v>
      </c>
      <c r="AJ6" s="33">
        <v>704.45061834697947</v>
      </c>
      <c r="AK6" s="33">
        <v>686.74028813664336</v>
      </c>
      <c r="AL6" s="33">
        <v>668.46059673137415</v>
      </c>
      <c r="AM6" s="33">
        <v>650.62457098029779</v>
      </c>
      <c r="AN6" s="33">
        <v>654.17397132022631</v>
      </c>
      <c r="AO6" s="33">
        <v>654.45111893096339</v>
      </c>
      <c r="AP6" s="3">
        <v>644.74946390170999</v>
      </c>
      <c r="AQ6" s="3">
        <v>650.78500939205298</v>
      </c>
      <c r="AR6" s="3">
        <v>646.70158835458903</v>
      </c>
      <c r="AS6" s="3">
        <v>643.08642891309501</v>
      </c>
      <c r="AT6" s="3">
        <v>645.15606463441202</v>
      </c>
      <c r="AU6" s="3">
        <v>643.31966945019201</v>
      </c>
      <c r="AV6" s="3">
        <v>640.46256982287105</v>
      </c>
      <c r="AW6" s="3">
        <v>653.43690430216202</v>
      </c>
      <c r="AX6" s="3">
        <v>642.95124762321996</v>
      </c>
      <c r="AY6" s="3">
        <v>629.841016781294</v>
      </c>
      <c r="AZ6" s="3">
        <v>629.94560400373405</v>
      </c>
      <c r="BA6" s="3">
        <v>626.01188965529695</v>
      </c>
      <c r="BB6" s="3">
        <v>621.29650332982396</v>
      </c>
      <c r="BC6" s="3">
        <v>606.82929139870998</v>
      </c>
      <c r="BD6" s="3">
        <v>615.93173076969094</v>
      </c>
      <c r="BE6" s="3">
        <v>616.54766250045998</v>
      </c>
      <c r="BF6" s="3">
        <v>629.03759328044998</v>
      </c>
      <c r="BG6" s="3">
        <v>635.49108829479701</v>
      </c>
      <c r="BH6" s="3">
        <v>645.56850212664199</v>
      </c>
      <c r="BI6" s="3">
        <v>655.910163577719</v>
      </c>
      <c r="BJ6" s="3">
        <v>664.45111319269802</v>
      </c>
      <c r="BK6" s="3">
        <v>677.74013545655203</v>
      </c>
      <c r="BL6" s="25">
        <f t="shared" ref="BL6:BL32" si="4">+BK6/BK$26</f>
        <v>2.6107565953736559E-3</v>
      </c>
    </row>
    <row r="7" spans="1:64" x14ac:dyDescent="0.3">
      <c r="A7" s="12" t="s">
        <v>2</v>
      </c>
      <c r="B7" s="3"/>
      <c r="C7" s="3"/>
      <c r="D7" s="3"/>
      <c r="E7" s="3"/>
      <c r="F7" s="3"/>
      <c r="G7" s="3"/>
      <c r="H7" s="3"/>
      <c r="I7" s="3"/>
      <c r="J7" s="3"/>
      <c r="K7" s="3"/>
      <c r="L7" s="33">
        <f>+Prezzi!L8*Superficie!B7/1000000</f>
        <v>1769.5889909225637</v>
      </c>
      <c r="M7" s="33">
        <f>+Prezzi!M8*Superficie!C7/1000000</f>
        <v>1689.5928274218311</v>
      </c>
      <c r="N7" s="33">
        <f>+Prezzi!N8*Superficie!D7/1000000</f>
        <v>1876.6440048883701</v>
      </c>
      <c r="O7" s="33">
        <f>+Prezzi!O8*Superficie!E7/1000000</f>
        <v>2388.2647795359403</v>
      </c>
      <c r="P7" s="33">
        <f>+Prezzi!P8*Superficie!F7/1000000</f>
        <v>3058.5573034839231</v>
      </c>
      <c r="Q7" s="33">
        <f>+Prezzi!Q8*Superficie!G7/1000000</f>
        <v>3761.1694759502011</v>
      </c>
      <c r="R7" s="33">
        <f>+Prezzi!R8*Superficie!H7/1000000</f>
        <v>5181.8366654187867</v>
      </c>
      <c r="S7" s="33">
        <f>+Prezzi!S8*Superficie!I7/1000000</f>
        <v>6025.4967609918504</v>
      </c>
      <c r="T7" s="33">
        <f>+Prezzi!T8*Superficie!J7/1000000</f>
        <v>7257.2640355974518</v>
      </c>
      <c r="U7" s="33">
        <f>+Prezzi!U8*Superficie!K7/1000000</f>
        <v>9662.7353969467567</v>
      </c>
      <c r="V7" s="33">
        <f>+Prezzi!V8*Superficie!L7/1000000</f>
        <v>12922.914489115734</v>
      </c>
      <c r="W7" s="33">
        <f>+Prezzi!W8*Superficie!M7/1000000</f>
        <v>14132.014757725119</v>
      </c>
      <c r="X7" s="33">
        <f>+Prezzi!X8*Superficie!N7/1000000</f>
        <v>13368.594213555347</v>
      </c>
      <c r="Y7" s="33">
        <f>+Prezzi!Y8*Superficie!O7/1000000</f>
        <v>13192.037254141256</v>
      </c>
      <c r="Z7" s="33">
        <f>+Prezzi!Z8*Superficie!P7/1000000</f>
        <v>12783.296434034173</v>
      </c>
      <c r="AA7" s="33">
        <f>+Prezzi!AA8*Superficie!Q7/1000000</f>
        <v>12644.017573016234</v>
      </c>
      <c r="AB7" s="33">
        <f>+Prezzi!AB8*Superficie!R7/1000000</f>
        <v>12952.02253336787</v>
      </c>
      <c r="AC7" s="33">
        <f>+Prezzi!AC8*Superficie!S7/1000000</f>
        <v>13806.113464630873</v>
      </c>
      <c r="AD7" s="33">
        <f>+Prezzi!AD8*Superficie!T7/1000000</f>
        <v>14677.466179736646</v>
      </c>
      <c r="AE7" s="33">
        <f>+Prezzi!AE8*Superficie!U7/1000000</f>
        <v>16117.610198587921</v>
      </c>
      <c r="AF7" s="33">
        <f>+Prezzi!AF8*Superficie!V7/1000000</f>
        <v>17069.072085093816</v>
      </c>
      <c r="AG7" s="33">
        <f>+Prezzi!AG8*Superficie!W7/1000000</f>
        <v>17821.302184051474</v>
      </c>
      <c r="AH7" s="33">
        <v>17129.436577234552</v>
      </c>
      <c r="AI7" s="33">
        <v>18196.501225133459</v>
      </c>
      <c r="AJ7" s="33">
        <v>19207.998880465435</v>
      </c>
      <c r="AK7" s="33">
        <v>21226.002214497126</v>
      </c>
      <c r="AL7" s="33">
        <v>21248.317595205997</v>
      </c>
      <c r="AM7" s="33">
        <v>22536.709075609786</v>
      </c>
      <c r="AN7" s="33">
        <v>23569.119650480414</v>
      </c>
      <c r="AO7" s="33">
        <v>24443.450548449255</v>
      </c>
      <c r="AP7" s="3">
        <v>30745.4743762607</v>
      </c>
      <c r="AQ7" s="3">
        <v>32750.451769176801</v>
      </c>
      <c r="AR7" s="3">
        <v>34783.756213488297</v>
      </c>
      <c r="AS7" s="3">
        <v>36992.793690126797</v>
      </c>
      <c r="AT7" s="3">
        <v>38784.405470776102</v>
      </c>
      <c r="AU7" s="3">
        <v>38825.4438487808</v>
      </c>
      <c r="AV7" s="3">
        <v>39101.663485102501</v>
      </c>
      <c r="AW7" s="3">
        <v>39517.268600239899</v>
      </c>
      <c r="AX7" s="3">
        <v>40525.677503314197</v>
      </c>
      <c r="AY7" s="3">
        <v>40281.249087822798</v>
      </c>
      <c r="AZ7" s="3">
        <v>40580.788692317401</v>
      </c>
      <c r="BA7" s="3">
        <v>39775.415392346797</v>
      </c>
      <c r="BB7" s="3">
        <v>38169.474695985802</v>
      </c>
      <c r="BC7" s="3">
        <v>37090.817084140697</v>
      </c>
      <c r="BD7" s="3">
        <v>36439.325517507903</v>
      </c>
      <c r="BE7" s="3">
        <v>35420.820709098902</v>
      </c>
      <c r="BF7" s="3">
        <v>35124.789089338003</v>
      </c>
      <c r="BG7" s="3">
        <v>34741.761676533002</v>
      </c>
      <c r="BH7" s="3">
        <v>34725.219629034298</v>
      </c>
      <c r="BI7" s="3">
        <v>34666.000341356499</v>
      </c>
      <c r="BJ7" s="3">
        <v>34834.837584957539</v>
      </c>
      <c r="BK7" s="3">
        <v>35511.755038509487</v>
      </c>
      <c r="BL7" s="25">
        <f t="shared" si="4"/>
        <v>0.13679660363869042</v>
      </c>
    </row>
    <row r="8" spans="1:64" x14ac:dyDescent="0.3">
      <c r="A8" s="12" t="s">
        <v>24</v>
      </c>
      <c r="B8" s="3"/>
      <c r="C8" s="3"/>
      <c r="D8" s="3"/>
      <c r="E8" s="3"/>
      <c r="F8" s="3"/>
      <c r="G8" s="3"/>
      <c r="H8" s="3"/>
      <c r="I8" s="3"/>
      <c r="J8" s="3"/>
      <c r="K8" s="3"/>
      <c r="L8" s="33">
        <f>+Prezzi!L9*Superficie!B8/1000000</f>
        <v>3263.3259533825953</v>
      </c>
      <c r="M8" s="33">
        <f>+Prezzi!M9*Superficie!C8/1000000</f>
        <v>3300.4978660269876</v>
      </c>
      <c r="N8" s="33">
        <f>+Prezzi!N9*Superficie!D8/1000000</f>
        <v>3493.4074319894366</v>
      </c>
      <c r="O8" s="33">
        <f>+Prezzi!O9*Superficie!E8/1000000</f>
        <v>4170.2348314441097</v>
      </c>
      <c r="P8" s="33">
        <f>+Prezzi!P9*Superficie!F8/1000000</f>
        <v>4855.8304822752116</v>
      </c>
      <c r="Q8" s="33">
        <f>+Prezzi!Q9*Superficie!G8/1000000</f>
        <v>5751.0910188268172</v>
      </c>
      <c r="R8" s="33">
        <f>+Prezzi!R9*Superficie!H8/1000000</f>
        <v>7187.4575293474463</v>
      </c>
      <c r="S8" s="33">
        <f>+Prezzi!S9*Superficie!I8/1000000</f>
        <v>7519.3091866893365</v>
      </c>
      <c r="T8" s="33">
        <f>+Prezzi!T9*Superficie!J8/1000000</f>
        <v>9980.8674727267644</v>
      </c>
      <c r="U8" s="33">
        <f>+Prezzi!U9*Superficie!K8/1000000</f>
        <v>11391.524969639797</v>
      </c>
      <c r="V8" s="33">
        <f>+Prezzi!V9*Superficie!L8/1000000</f>
        <v>14195.620455575914</v>
      </c>
      <c r="W8" s="33">
        <f>+Prezzi!W9*Superficie!M8/1000000</f>
        <v>14880.486724856211</v>
      </c>
      <c r="X8" s="33">
        <f>+Prezzi!X9*Superficie!N8/1000000</f>
        <v>14054.378330300915</v>
      </c>
      <c r="Y8" s="33">
        <f>+Prezzi!Y9*Superficie!O8/1000000</f>
        <v>14112.863314362196</v>
      </c>
      <c r="Z8" s="33">
        <f>+Prezzi!Z9*Superficie!P8/1000000</f>
        <v>13857.504122572896</v>
      </c>
      <c r="AA8" s="33">
        <f>+Prezzi!AA9*Superficie!Q8/1000000</f>
        <v>14192.234957316557</v>
      </c>
      <c r="AB8" s="33">
        <f>+Prezzi!AB9*Superficie!R8/1000000</f>
        <v>15143.292097026197</v>
      </c>
      <c r="AC8" s="33">
        <f>+Prezzi!AC9*Superficie!S8/1000000</f>
        <v>16869.983954280306</v>
      </c>
      <c r="AD8" s="33">
        <f>+Prezzi!AD9*Superficie!T8/1000000</f>
        <v>17786.449056299552</v>
      </c>
      <c r="AE8" s="33">
        <f>+Prezzi!AE9*Superficie!U8/1000000</f>
        <v>19216.588738602226</v>
      </c>
      <c r="AF8" s="33">
        <f>+Prezzi!AF9*Superficie!V8/1000000</f>
        <v>20600.100833244851</v>
      </c>
      <c r="AG8" s="33">
        <f>+Prezzi!AG9*Superficie!W8/1000000</f>
        <v>21433.676492452185</v>
      </c>
      <c r="AH8" s="33">
        <v>20732.597372465054</v>
      </c>
      <c r="AI8" s="33">
        <v>20672.140587534952</v>
      </c>
      <c r="AJ8" s="33">
        <v>20898.148220024152</v>
      </c>
      <c r="AK8" s="33">
        <v>21977.154721931343</v>
      </c>
      <c r="AL8" s="33">
        <v>22873.184035412669</v>
      </c>
      <c r="AM8" s="33">
        <v>22317.817622407147</v>
      </c>
      <c r="AN8" s="33">
        <v>22326.475017223791</v>
      </c>
      <c r="AO8" s="33">
        <v>21147.348555669865</v>
      </c>
      <c r="AP8" s="3">
        <v>19650.221178764201</v>
      </c>
      <c r="AQ8" s="3">
        <v>19989.177746058602</v>
      </c>
      <c r="AR8" s="3">
        <v>20620.4989439331</v>
      </c>
      <c r="AS8" s="3">
        <v>21589.102931975402</v>
      </c>
      <c r="AT8" s="3">
        <v>21372.840524590199</v>
      </c>
      <c r="AU8" s="3">
        <v>21418.345681946201</v>
      </c>
      <c r="AV8" s="3">
        <v>21726.880984329899</v>
      </c>
      <c r="AW8" s="3">
        <v>22348.996557631999</v>
      </c>
      <c r="AX8" s="3">
        <v>21821.6350181813</v>
      </c>
      <c r="AY8" s="3">
        <v>21318.7823058209</v>
      </c>
      <c r="AZ8" s="3">
        <v>20715.868584818199</v>
      </c>
      <c r="BA8" s="3">
        <v>20408.7068429303</v>
      </c>
      <c r="BB8" s="3">
        <v>19679.511995700999</v>
      </c>
      <c r="BC8" s="3">
        <v>18906.774285811702</v>
      </c>
      <c r="BD8" s="3">
        <v>19656.230856784401</v>
      </c>
      <c r="BE8" s="3">
        <v>19656.230856784401</v>
      </c>
      <c r="BF8" s="3">
        <v>19675.935405099401</v>
      </c>
      <c r="BG8" s="3">
        <v>19675.935405099401</v>
      </c>
      <c r="BH8" s="3">
        <v>19816.025051959401</v>
      </c>
      <c r="BI8" s="3">
        <v>19823.1380538554</v>
      </c>
      <c r="BJ8" s="3">
        <v>19823.1380538554</v>
      </c>
      <c r="BK8" s="3">
        <v>19957.029424238201</v>
      </c>
      <c r="BL8" s="25">
        <f t="shared" si="4"/>
        <v>7.6877468911144581E-2</v>
      </c>
    </row>
    <row r="9" spans="1:64" x14ac:dyDescent="0.3">
      <c r="A9" s="12" t="s">
        <v>4</v>
      </c>
      <c r="B9" s="3"/>
      <c r="C9" s="3"/>
      <c r="D9" s="3"/>
      <c r="E9" s="3"/>
      <c r="F9" s="3"/>
      <c r="G9" s="3"/>
      <c r="H9" s="3"/>
      <c r="I9" s="3"/>
      <c r="J9" s="3"/>
      <c r="K9" s="3"/>
      <c r="L9" s="33">
        <f>+Prezzi!L10*Superficie!B9/1000000</f>
        <v>3747.8089460803367</v>
      </c>
      <c r="M9" s="33">
        <f>+Prezzi!M10*Superficie!C9/1000000</f>
        <v>3756.1299079835039</v>
      </c>
      <c r="N9" s="33">
        <f>+Prezzi!N10*Superficie!D9/1000000</f>
        <v>4259.6006398940717</v>
      </c>
      <c r="O9" s="33">
        <f>+Prezzi!O10*Superficie!E9/1000000</f>
        <v>5412.5434096885383</v>
      </c>
      <c r="P9" s="33">
        <f>+Prezzi!P10*Superficie!F9/1000000</f>
        <v>6858.4043331946741</v>
      </c>
      <c r="Q9" s="33">
        <f>+Prezzi!Q10*Superficie!G9/1000000</f>
        <v>8168.8456459273348</v>
      </c>
      <c r="R9" s="33">
        <f>+Prezzi!R10*Superficie!H9/1000000</f>
        <v>10104.456105313231</v>
      </c>
      <c r="S9" s="33">
        <f>+Prezzi!S10*Superficie!I9/1000000</f>
        <v>12016.016118296378</v>
      </c>
      <c r="T9" s="33">
        <f>+Prezzi!T10*Superficie!J9/1000000</f>
        <v>14991.490990909961</v>
      </c>
      <c r="U9" s="33">
        <f>+Prezzi!U10*Superficie!K9/1000000</f>
        <v>18983.135491460333</v>
      </c>
      <c r="V9" s="33">
        <f>+Prezzi!V10*Superficie!L9/1000000</f>
        <v>23194.932531838109</v>
      </c>
      <c r="W9" s="33">
        <f>+Prezzi!W10*Superficie!M9/1000000</f>
        <v>24218.816686060822</v>
      </c>
      <c r="X9" s="33">
        <f>+Prezzi!X10*Superficie!N9/1000000</f>
        <v>21404.608984396895</v>
      </c>
      <c r="Y9" s="33">
        <f>+Prezzi!Y10*Superficie!O9/1000000</f>
        <v>20600.70288110504</v>
      </c>
      <c r="Z9" s="33">
        <f>+Prezzi!Z10*Superficie!P9/1000000</f>
        <v>20491.499165045905</v>
      </c>
      <c r="AA9" s="33">
        <f>+Prezzi!AA10*Superficie!Q9/1000000</f>
        <v>20654.096546958812</v>
      </c>
      <c r="AB9" s="33">
        <f>+Prezzi!AB10*Superficie!R9/1000000</f>
        <v>20412.880365131423</v>
      </c>
      <c r="AC9" s="33">
        <f>+Prezzi!AC10*Superficie!S9/1000000</f>
        <v>21940.900902424113</v>
      </c>
      <c r="AD9" s="33">
        <f>+Prezzi!AD10*Superficie!T9/1000000</f>
        <v>23153.689193180824</v>
      </c>
      <c r="AE9" s="33">
        <f>+Prezzi!AE10*Superficie!U9/1000000</f>
        <v>26007.085122208089</v>
      </c>
      <c r="AF9" s="33">
        <f>+Prezzi!AF10*Superficie!V9/1000000</f>
        <v>27725.029925959552</v>
      </c>
      <c r="AG9" s="33">
        <f>+Prezzi!AG10*Superficie!W9/1000000</f>
        <v>28387.479221172322</v>
      </c>
      <c r="AH9" s="33">
        <v>26400.647668894075</v>
      </c>
      <c r="AI9" s="33">
        <v>28040.070468883456</v>
      </c>
      <c r="AJ9" s="33">
        <v>29071.352075599905</v>
      </c>
      <c r="AK9" s="33">
        <v>29734.59484337717</v>
      </c>
      <c r="AL9" s="33">
        <v>30887.559118391582</v>
      </c>
      <c r="AM9" s="33">
        <v>32865.314795255763</v>
      </c>
      <c r="AN9" s="33">
        <v>34889.466046607064</v>
      </c>
      <c r="AO9" s="33">
        <v>36472.257671357998</v>
      </c>
      <c r="AP9" s="3">
        <v>38343.786868108502</v>
      </c>
      <c r="AQ9" s="3">
        <v>43227.804544806502</v>
      </c>
      <c r="AR9" s="3">
        <v>47315.964565032002</v>
      </c>
      <c r="AS9" s="3">
        <v>48512.033405272698</v>
      </c>
      <c r="AT9" s="3">
        <v>49678.824151210603</v>
      </c>
      <c r="AU9" s="3">
        <v>48750.0381156164</v>
      </c>
      <c r="AV9" s="3">
        <v>47917.855248355503</v>
      </c>
      <c r="AW9" s="3">
        <v>49417.985234054599</v>
      </c>
      <c r="AX9" s="3">
        <v>49318.266201986102</v>
      </c>
      <c r="AY9" s="3">
        <v>49013.810539810198</v>
      </c>
      <c r="AZ9" s="3">
        <v>50558.351609332603</v>
      </c>
      <c r="BA9" s="3">
        <v>50411.4207702442</v>
      </c>
      <c r="BB9" s="3">
        <v>49713.2143839989</v>
      </c>
      <c r="BC9" s="3">
        <v>48495.974077632898</v>
      </c>
      <c r="BD9" s="3">
        <v>47106.689016148397</v>
      </c>
      <c r="BE9" s="3">
        <v>45482.689692082997</v>
      </c>
      <c r="BF9" s="3">
        <v>44777.558402368202</v>
      </c>
      <c r="BG9" s="3">
        <v>44826.1544378248</v>
      </c>
      <c r="BH9" s="3">
        <v>44380.157974651702</v>
      </c>
      <c r="BI9" s="3">
        <v>43143.2657814872</v>
      </c>
      <c r="BJ9" s="3">
        <v>42766.404940116692</v>
      </c>
      <c r="BK9" s="3">
        <v>43093.382767976495</v>
      </c>
      <c r="BL9" s="25">
        <f t="shared" si="4"/>
        <v>0.16600217014249488</v>
      </c>
    </row>
    <row r="10" spans="1:64" x14ac:dyDescent="0.3">
      <c r="A10" s="12" t="s">
        <v>25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3">
        <f>+Prezzi!L11*Superficie!B10/1000000</f>
        <v>559.69311157973721</v>
      </c>
      <c r="M10" s="33">
        <f>+Prezzi!M11*Superficie!C10/1000000</f>
        <v>554.25808976383553</v>
      </c>
      <c r="N10" s="33">
        <f>+Prezzi!N11*Superficie!D10/1000000</f>
        <v>657.3908711089739</v>
      </c>
      <c r="O10" s="33">
        <f>+Prezzi!O11*Superficie!E10/1000000</f>
        <v>814.23838506128357</v>
      </c>
      <c r="P10" s="33">
        <f>+Prezzi!P11*Superficie!F10/1000000</f>
        <v>1070.0441208089071</v>
      </c>
      <c r="Q10" s="33">
        <f>+Prezzi!Q11*Superficie!G10/1000000</f>
        <v>1254.988284806099</v>
      </c>
      <c r="R10" s="33">
        <f>+Prezzi!R11*Superficie!H10/1000000</f>
        <v>1481.9128507892055</v>
      </c>
      <c r="S10" s="33">
        <f>+Prezzi!S11*Superficie!I10/1000000</f>
        <v>1794.8977307291002</v>
      </c>
      <c r="T10" s="33">
        <f>+Prezzi!T11*Superficie!J10/1000000</f>
        <v>2282.7627284025339</v>
      </c>
      <c r="U10" s="33">
        <f>+Prezzi!U11*Superficie!K10/1000000</f>
        <v>2811.6852918343011</v>
      </c>
      <c r="V10" s="33">
        <f>+Prezzi!V11*Superficie!L10/1000000</f>
        <v>3448.4783332760549</v>
      </c>
      <c r="W10" s="33">
        <f>+Prezzi!W11*Superficie!M10/1000000</f>
        <v>3594.3792222767061</v>
      </c>
      <c r="X10" s="33">
        <f>+Prezzi!X11*Superficie!N10/1000000</f>
        <v>3512.7550001062705</v>
      </c>
      <c r="Y10" s="33">
        <f>+Prezzi!Y11*Superficie!O10/1000000</f>
        <v>3465.5268990066074</v>
      </c>
      <c r="Z10" s="33">
        <f>+Prezzi!Z11*Superficie!P10/1000000</f>
        <v>3483.6504240262352</v>
      </c>
      <c r="AA10" s="33">
        <f>+Prezzi!AA11*Superficie!Q10/1000000</f>
        <v>3512.1306035667853</v>
      </c>
      <c r="AB10" s="33">
        <f>+Prezzi!AB11*Superficie!R10/1000000</f>
        <v>3519.8419191948265</v>
      </c>
      <c r="AC10" s="33">
        <f>+Prezzi!AC11*Superficie!S10/1000000</f>
        <v>3716.4005164282135</v>
      </c>
      <c r="AD10" s="33">
        <f>+Prezzi!AD11*Superficie!T10/1000000</f>
        <v>3872.1361132412085</v>
      </c>
      <c r="AE10" s="33">
        <f>+Prezzi!AE11*Superficie!U10/1000000</f>
        <v>4022.7288262135335</v>
      </c>
      <c r="AF10" s="33">
        <f>+Prezzi!AF11*Superficie!V10/1000000</f>
        <v>4167.2818740237853</v>
      </c>
      <c r="AG10" s="33">
        <f>+Prezzi!AG11*Superficie!W10/1000000</f>
        <v>4248.9752253311626</v>
      </c>
      <c r="AH10" s="33">
        <v>4093.7590842971576</v>
      </c>
      <c r="AI10" s="33">
        <v>4066.4458847336332</v>
      </c>
      <c r="AJ10" s="33">
        <v>4292.0395904313082</v>
      </c>
      <c r="AK10" s="33">
        <v>4297.7481245746239</v>
      </c>
      <c r="AL10" s="33">
        <v>4429.3222485159422</v>
      </c>
      <c r="AM10" s="33">
        <v>4664.0288348963359</v>
      </c>
      <c r="AN10" s="33">
        <v>4864.5358712628849</v>
      </c>
      <c r="AO10" s="33">
        <v>5045.0922049845376</v>
      </c>
      <c r="AP10" s="3">
        <v>5323.1981341095898</v>
      </c>
      <c r="AQ10" s="3">
        <v>5769.5759748608598</v>
      </c>
      <c r="AR10" s="3">
        <v>6265.2565619405304</v>
      </c>
      <c r="AS10" s="3">
        <v>6770.97629015239</v>
      </c>
      <c r="AT10" s="3">
        <v>7022.6880211610096</v>
      </c>
      <c r="AU10" s="3">
        <v>7061.6754114887899</v>
      </c>
      <c r="AV10" s="3">
        <v>6961.2543106971898</v>
      </c>
      <c r="AW10" s="3">
        <v>7139.1797069423501</v>
      </c>
      <c r="AX10" s="3">
        <v>7086.0621922293803</v>
      </c>
      <c r="AY10" s="3">
        <v>7081.0136922923402</v>
      </c>
      <c r="AZ10" s="3">
        <v>7052.9713026520003</v>
      </c>
      <c r="BA10" s="3">
        <v>7090.49624248074</v>
      </c>
      <c r="BB10" s="3">
        <v>7260.4323003099598</v>
      </c>
      <c r="BC10" s="3">
        <v>7274.5434084080398</v>
      </c>
      <c r="BD10" s="3">
        <v>6919.8792389911396</v>
      </c>
      <c r="BE10" s="3">
        <v>7046.5512868770502</v>
      </c>
      <c r="BF10" s="3">
        <v>7314.2814933192603</v>
      </c>
      <c r="BG10" s="3">
        <v>7491.3689621122603</v>
      </c>
      <c r="BH10" s="3">
        <v>7505.8960630942001</v>
      </c>
      <c r="BI10" s="3">
        <v>7169.0848998771398</v>
      </c>
      <c r="BJ10" s="3">
        <v>6897.5602402942768</v>
      </c>
      <c r="BK10" s="3">
        <v>7092.7965233319037</v>
      </c>
      <c r="BL10" s="25">
        <f t="shared" si="4"/>
        <v>2.7322515421722746E-2</v>
      </c>
    </row>
    <row r="11" spans="1:64" x14ac:dyDescent="0.3">
      <c r="A11" s="12" t="s">
        <v>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3">
        <f>+Prezzi!L12*Superficie!B11/1000000</f>
        <v>230.01196425605298</v>
      </c>
      <c r="M11" s="33">
        <f>+Prezzi!M12*Superficie!C11/1000000</f>
        <v>227.99505382800848</v>
      </c>
      <c r="N11" s="33">
        <f>+Prezzi!N12*Superficie!D11/1000000</f>
        <v>233.58412198614693</v>
      </c>
      <c r="O11" s="33">
        <f>+Prezzi!O12*Superficie!E11/1000000</f>
        <v>254.89469515635048</v>
      </c>
      <c r="P11" s="33">
        <f>+Prezzi!P12*Superficie!F11/1000000</f>
        <v>295.10506270824334</v>
      </c>
      <c r="Q11" s="33">
        <f>+Prezzi!Q12*Superficie!G11/1000000</f>
        <v>356.45659597511434</v>
      </c>
      <c r="R11" s="33">
        <f>+Prezzi!R12*Superficie!H11/1000000</f>
        <v>382.24432875464845</v>
      </c>
      <c r="S11" s="33">
        <f>+Prezzi!S12*Superficie!I11/1000000</f>
        <v>483.480344583467</v>
      </c>
      <c r="T11" s="33">
        <f>+Prezzi!T12*Superficie!J11/1000000</f>
        <v>583.68639724297611</v>
      </c>
      <c r="U11" s="33">
        <f>+Prezzi!U12*Superficie!K11/1000000</f>
        <v>684.00358714464869</v>
      </c>
      <c r="V11" s="33">
        <f>+Prezzi!V12*Superficie!L11/1000000</f>
        <v>896.83192979034766</v>
      </c>
      <c r="W11" s="33">
        <f>+Prezzi!W12*Superficie!M11/1000000</f>
        <v>1011.6220945357582</v>
      </c>
      <c r="X11" s="33">
        <f>+Prezzi!X12*Superficie!N11/1000000</f>
        <v>1086.3807783692632</v>
      </c>
      <c r="Y11" s="33">
        <f>+Prezzi!Y12*Superficie!O11/1000000</f>
        <v>1094.8611979859279</v>
      </c>
      <c r="Z11" s="33">
        <f>+Prezzi!Z12*Superficie!P11/1000000</f>
        <v>1079.2219527737982</v>
      </c>
      <c r="AA11" s="33">
        <f>+Prezzi!AA12*Superficie!Q11/1000000</f>
        <v>1104.0606706100434</v>
      </c>
      <c r="AB11" s="33">
        <f>+Prezzi!AB12*Superficie!R11/1000000</f>
        <v>1105.797093387212</v>
      </c>
      <c r="AC11" s="33">
        <f>+Prezzi!AC12*Superficie!S11/1000000</f>
        <v>1140.3496373473849</v>
      </c>
      <c r="AD11" s="33">
        <f>+Prezzi!AD12*Superficie!T11/1000000</f>
        <v>1218.5403178061724</v>
      </c>
      <c r="AE11" s="33">
        <f>+Prezzi!AE12*Superficie!U11/1000000</f>
        <v>1272.3634906622574</v>
      </c>
      <c r="AF11" s="33">
        <f>+Prezzi!AF12*Superficie!V11/1000000</f>
        <v>1416.124597977634</v>
      </c>
      <c r="AG11" s="33">
        <f>+Prezzi!AG12*Superficie!W11/1000000</f>
        <v>1438.1121941638135</v>
      </c>
      <c r="AH11" s="33">
        <v>1446.4529166795896</v>
      </c>
      <c r="AI11" s="33">
        <v>1465.583157447157</v>
      </c>
      <c r="AJ11" s="33">
        <v>1467.4415290448128</v>
      </c>
      <c r="AK11" s="33">
        <v>1482.7031791992297</v>
      </c>
      <c r="AL11" s="33">
        <v>1471.5523211875959</v>
      </c>
      <c r="AM11" s="33">
        <v>1482.8822358991429</v>
      </c>
      <c r="AN11" s="33">
        <v>1526.560640732496</v>
      </c>
      <c r="AO11" s="33">
        <v>1544.4956083870643</v>
      </c>
      <c r="AP11" s="3">
        <v>1533.1780579533199</v>
      </c>
      <c r="AQ11" s="3">
        <v>1539.32306245668</v>
      </c>
      <c r="AR11" s="3">
        <v>1519.0150217314899</v>
      </c>
      <c r="AS11" s="3">
        <v>1550.4196421681399</v>
      </c>
      <c r="AT11" s="3">
        <v>1509.5411174966</v>
      </c>
      <c r="AU11" s="3">
        <v>1497.6899987515901</v>
      </c>
      <c r="AV11" s="3">
        <v>1494.7545491686301</v>
      </c>
      <c r="AW11" s="3">
        <v>1492.8277136957299</v>
      </c>
      <c r="AX11" s="3">
        <v>1489.7921511039799</v>
      </c>
      <c r="AY11" s="3">
        <v>1470.5302224945699</v>
      </c>
      <c r="AZ11" s="3">
        <v>1459.64134253973</v>
      </c>
      <c r="BA11" s="3">
        <v>1490.2454492259801</v>
      </c>
      <c r="BB11" s="3">
        <v>1513.8485155019901</v>
      </c>
      <c r="BC11" s="3">
        <v>1532.53221832133</v>
      </c>
      <c r="BD11" s="3">
        <v>1533.9121622575301</v>
      </c>
      <c r="BE11" s="3">
        <v>1560.0992184125</v>
      </c>
      <c r="BF11" s="3">
        <v>1582.24183886529</v>
      </c>
      <c r="BG11" s="3">
        <v>1588.11229144754</v>
      </c>
      <c r="BH11" s="3">
        <v>1599.3830669716499</v>
      </c>
      <c r="BI11" s="3">
        <v>1607.6788637848899</v>
      </c>
      <c r="BJ11" s="3">
        <v>1588.4933393418828</v>
      </c>
      <c r="BK11" s="3">
        <v>1607.1869125565936</v>
      </c>
      <c r="BL11" s="25">
        <f t="shared" si="4"/>
        <v>6.1911249053131249E-3</v>
      </c>
    </row>
    <row r="12" spans="1:64" x14ac:dyDescent="0.3">
      <c r="A12" s="12" t="s">
        <v>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3">
        <f>+Prezzi!L13*Superficie!B12/1000000</f>
        <v>2488.782747532226</v>
      </c>
      <c r="M12" s="33">
        <f>+Prezzi!M13*Superficie!C12/1000000</f>
        <v>2438.990447044217</v>
      </c>
      <c r="N12" s="33">
        <f>+Prezzi!N13*Superficie!D12/1000000</f>
        <v>2826.3275967708846</v>
      </c>
      <c r="O12" s="33">
        <f>+Prezzi!O13*Superficie!E12/1000000</f>
        <v>3522.3084361551569</v>
      </c>
      <c r="P12" s="33">
        <f>+Prezzi!P13*Superficie!F12/1000000</f>
        <v>4373.4149810729496</v>
      </c>
      <c r="Q12" s="33">
        <f>+Prezzi!Q13*Superficie!G12/1000000</f>
        <v>5042.8606757075831</v>
      </c>
      <c r="R12" s="33">
        <f>+Prezzi!R13*Superficie!H12/1000000</f>
        <v>6084.5309842136967</v>
      </c>
      <c r="S12" s="33">
        <f>+Prezzi!S13*Superficie!I12/1000000</f>
        <v>7198.9560864962486</v>
      </c>
      <c r="T12" s="33">
        <f>+Prezzi!T13*Superficie!J12/1000000</f>
        <v>9122.8745076999476</v>
      </c>
      <c r="U12" s="33">
        <f>+Prezzi!U13*Superficie!K12/1000000</f>
        <v>11830.157668403996</v>
      </c>
      <c r="V12" s="33">
        <f>+Prezzi!V13*Superficie!L12/1000000</f>
        <v>15037.751944019505</v>
      </c>
      <c r="W12" s="33">
        <f>+Prezzi!W13*Superficie!M12/1000000</f>
        <v>15001.78962770671</v>
      </c>
      <c r="X12" s="33">
        <f>+Prezzi!X13*Superficie!N12/1000000</f>
        <v>12946.985514076086</v>
      </c>
      <c r="Y12" s="33">
        <f>+Prezzi!Y13*Superficie!O12/1000000</f>
        <v>12834.395617340422</v>
      </c>
      <c r="Z12" s="33">
        <f>+Prezzi!Z13*Superficie!P12/1000000</f>
        <v>12492.663069627359</v>
      </c>
      <c r="AA12" s="33">
        <f>+Prezzi!AA13*Superficie!Q12/1000000</f>
        <v>12294.791195272701</v>
      </c>
      <c r="AB12" s="33">
        <f>+Prezzi!AB13*Superficie!R12/1000000</f>
        <v>12235.767774496144</v>
      </c>
      <c r="AC12" s="33">
        <f>+Prezzi!AC13*Superficie!S12/1000000</f>
        <v>12765.828756718076</v>
      </c>
      <c r="AD12" s="33">
        <f>+Prezzi!AD13*Superficie!T12/1000000</f>
        <v>13731.373573804422</v>
      </c>
      <c r="AE12" s="33">
        <f>+Prezzi!AE13*Superficie!U12/1000000</f>
        <v>14811.346269133088</v>
      </c>
      <c r="AF12" s="33">
        <f>+Prezzi!AF13*Superficie!V12/1000000</f>
        <v>16123.448970213922</v>
      </c>
      <c r="AG12" s="33">
        <f>+Prezzi!AG13*Superficie!W12/1000000</f>
        <v>16537.31341233795</v>
      </c>
      <c r="AH12" s="33">
        <v>15528.291984553081</v>
      </c>
      <c r="AI12" s="33">
        <v>15575.895110053149</v>
      </c>
      <c r="AJ12" s="33">
        <v>16243.612568379313</v>
      </c>
      <c r="AK12" s="33">
        <v>17158.143167541653</v>
      </c>
      <c r="AL12" s="33">
        <v>18028.447664790841</v>
      </c>
      <c r="AM12" s="33">
        <v>18764.368470358444</v>
      </c>
      <c r="AN12" s="33">
        <v>20179.030811541612</v>
      </c>
      <c r="AO12" s="33">
        <v>21406.292775415302</v>
      </c>
      <c r="AP12" s="3">
        <v>23082.865576073698</v>
      </c>
      <c r="AQ12" s="3">
        <v>24516.767053833399</v>
      </c>
      <c r="AR12" s="3">
        <v>26168.950855684001</v>
      </c>
      <c r="AS12" s="3">
        <v>28316.2472083826</v>
      </c>
      <c r="AT12" s="3">
        <v>29637.7302092508</v>
      </c>
      <c r="AU12" s="3">
        <v>29019.9787739846</v>
      </c>
      <c r="AV12" s="3">
        <v>29139.7854211999</v>
      </c>
      <c r="AW12" s="3">
        <v>29339.452333883601</v>
      </c>
      <c r="AX12" s="3">
        <v>29883.7714934779</v>
      </c>
      <c r="AY12" s="3">
        <v>30447.9967186752</v>
      </c>
      <c r="AZ12" s="3">
        <v>30927.440862891799</v>
      </c>
      <c r="BA12" s="3">
        <v>31392.423605091699</v>
      </c>
      <c r="BB12" s="3">
        <v>32007.465255494899</v>
      </c>
      <c r="BC12" s="3">
        <v>32284.278904470601</v>
      </c>
      <c r="BD12" s="3">
        <v>32190.8716030871</v>
      </c>
      <c r="BE12" s="3">
        <v>32228.766521804399</v>
      </c>
      <c r="BF12" s="3">
        <v>32257.170177835302</v>
      </c>
      <c r="BG12" s="3">
        <v>32330.672206176499</v>
      </c>
      <c r="BH12" s="3">
        <v>32513.000896018599</v>
      </c>
      <c r="BI12" s="3">
        <v>32359.354021850999</v>
      </c>
      <c r="BJ12" s="3">
        <v>32236.663741960805</v>
      </c>
      <c r="BK12" s="3">
        <v>32763.941436765381</v>
      </c>
      <c r="BL12" s="25">
        <f t="shared" si="4"/>
        <v>0.1262116137460994</v>
      </c>
    </row>
    <row r="13" spans="1:64" x14ac:dyDescent="0.3">
      <c r="A13" s="12" t="s">
        <v>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3">
        <f>+Prezzi!L14*Superficie!B13/1000000</f>
        <v>919.82552687462487</v>
      </c>
      <c r="M13" s="33">
        <f>+Prezzi!M14*Superficie!C13/1000000</f>
        <v>933.49512741450667</v>
      </c>
      <c r="N13" s="33">
        <f>+Prezzi!N14*Superficie!D13/1000000</f>
        <v>1088.0125448057315</v>
      </c>
      <c r="O13" s="33">
        <f>+Prezzi!O14*Superficie!E13/1000000</f>
        <v>1410.3262044874086</v>
      </c>
      <c r="P13" s="33">
        <f>+Prezzi!P14*Superficie!F13/1000000</f>
        <v>1990.2178479472066</v>
      </c>
      <c r="Q13" s="33">
        <f>+Prezzi!Q14*Superficie!G13/1000000</f>
        <v>2174.4689447700225</v>
      </c>
      <c r="R13" s="33">
        <f>+Prezzi!R14*Superficie!H13/1000000</f>
        <v>2440.9533973131879</v>
      </c>
      <c r="S13" s="33">
        <f>+Prezzi!S14*Superficie!I13/1000000</f>
        <v>2786.5390422013206</v>
      </c>
      <c r="T13" s="33">
        <f>+Prezzi!T14*Superficie!J13/1000000</f>
        <v>3156.681678179752</v>
      </c>
      <c r="U13" s="33">
        <f>+Prezzi!U14*Superficie!K13/1000000</f>
        <v>3895.0707747278393</v>
      </c>
      <c r="V13" s="33">
        <f>+Prezzi!V14*Superficie!L13/1000000</f>
        <v>5185.2415654291344</v>
      </c>
      <c r="W13" s="33">
        <f>+Prezzi!W14*Superficie!M13/1000000</f>
        <v>5867.5828021381894</v>
      </c>
      <c r="X13" s="33">
        <f>+Prezzi!X14*Superficie!N13/1000000</f>
        <v>5948.1346644957448</v>
      </c>
      <c r="Y13" s="33">
        <f>+Prezzi!Y14*Superficie!O13/1000000</f>
        <v>5837.2693672453988</v>
      </c>
      <c r="Z13" s="33">
        <f>+Prezzi!Z14*Superficie!P13/1000000</f>
        <v>5949.1138043340879</v>
      </c>
      <c r="AA13" s="33">
        <f>+Prezzi!AA14*Superficie!Q13/1000000</f>
        <v>5860.4933922309037</v>
      </c>
      <c r="AB13" s="33">
        <f>+Prezzi!AB14*Superficie!R13/1000000</f>
        <v>5716.4449030500191</v>
      </c>
      <c r="AC13" s="33">
        <f>+Prezzi!AC14*Superficie!S13/1000000</f>
        <v>5938.669213303675</v>
      </c>
      <c r="AD13" s="33">
        <f>+Prezzi!AD14*Superficie!T13/1000000</f>
        <v>6299.0065241325592</v>
      </c>
      <c r="AE13" s="33">
        <f>+Prezzi!AE14*Superficie!U13/1000000</f>
        <v>6897.2481305806723</v>
      </c>
      <c r="AF13" s="33">
        <f>+Prezzi!AF14*Superficie!V13/1000000</f>
        <v>7565.990457163306</v>
      </c>
      <c r="AG13" s="33">
        <f>+Prezzi!AG14*Superficie!W13/1000000</f>
        <v>8067.3239908313562</v>
      </c>
      <c r="AH13" s="33">
        <v>8603.9039426529762</v>
      </c>
      <c r="AI13" s="33">
        <v>9207.221423856492</v>
      </c>
      <c r="AJ13" s="33">
        <v>9804.5648116834636</v>
      </c>
      <c r="AK13" s="33">
        <v>10707.152292951116</v>
      </c>
      <c r="AL13" s="33">
        <v>11054.442327257448</v>
      </c>
      <c r="AM13" s="33">
        <v>11245.024940163872</v>
      </c>
      <c r="AN13" s="33">
        <v>11492.386356017201</v>
      </c>
      <c r="AO13" s="33">
        <v>11672.378206172663</v>
      </c>
      <c r="AP13" s="3">
        <v>12179.6257888085</v>
      </c>
      <c r="AQ13" s="3">
        <v>13364.4449224009</v>
      </c>
      <c r="AR13" s="3">
        <v>13176.229714351</v>
      </c>
      <c r="AS13" s="3">
        <v>13780.982577009399</v>
      </c>
      <c r="AT13" s="3">
        <v>13971.4903577483</v>
      </c>
      <c r="AU13" s="3">
        <v>14045.2608057424</v>
      </c>
      <c r="AV13" s="3">
        <v>14223.6898469678</v>
      </c>
      <c r="AW13" s="3">
        <v>14712.409384713799</v>
      </c>
      <c r="AX13" s="3">
        <v>14539.7484308642</v>
      </c>
      <c r="AY13" s="3">
        <v>14105.782755026799</v>
      </c>
      <c r="AZ13" s="3">
        <v>13502.499635735699</v>
      </c>
      <c r="BA13" s="3">
        <v>13271.938628819</v>
      </c>
      <c r="BB13" s="3">
        <v>12815.9482378332</v>
      </c>
      <c r="BC13" s="3">
        <v>12666.051220429399</v>
      </c>
      <c r="BD13" s="3">
        <v>12627.3961458096</v>
      </c>
      <c r="BE13" s="3">
        <v>12583.7587097418</v>
      </c>
      <c r="BF13" s="3">
        <v>12417.6431226594</v>
      </c>
      <c r="BG13" s="3">
        <v>12439.594268012899</v>
      </c>
      <c r="BH13" s="3">
        <v>12552.6209563015</v>
      </c>
      <c r="BI13" s="3">
        <v>12556.2505528937</v>
      </c>
      <c r="BJ13" s="3">
        <v>12530.33434020296</v>
      </c>
      <c r="BK13" s="3">
        <v>12639.652961199488</v>
      </c>
      <c r="BL13" s="25">
        <f t="shared" si="4"/>
        <v>4.8689837897022699E-2</v>
      </c>
    </row>
    <row r="14" spans="1:64" x14ac:dyDescent="0.3">
      <c r="A14" s="12" t="s">
        <v>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3">
        <f>+Prezzi!L15*Superficie!B14/1000000</f>
        <v>382.26548529946547</v>
      </c>
      <c r="M14" s="33">
        <f>+Prezzi!M15*Superficie!C14/1000000</f>
        <v>387.71275412213362</v>
      </c>
      <c r="N14" s="33">
        <f>+Prezzi!N15*Superficie!D14/1000000</f>
        <v>434.44047786960328</v>
      </c>
      <c r="O14" s="33">
        <f>+Prezzi!O15*Superficie!E14/1000000</f>
        <v>551.46222803333171</v>
      </c>
      <c r="P14" s="33">
        <f>+Prezzi!P15*Superficie!F14/1000000</f>
        <v>731.17454642398843</v>
      </c>
      <c r="Q14" s="33">
        <f>+Prezzi!Q15*Superficie!G14/1000000</f>
        <v>788.91007268033661</v>
      </c>
      <c r="R14" s="33">
        <f>+Prezzi!R15*Superficie!H14/1000000</f>
        <v>864.38248051771996</v>
      </c>
      <c r="S14" s="33">
        <f>+Prezzi!S15*Superficie!I14/1000000</f>
        <v>1217.7840850479361</v>
      </c>
      <c r="T14" s="33">
        <f>+Prezzi!T15*Superficie!J14/1000000</f>
        <v>1320.1055320685944</v>
      </c>
      <c r="U14" s="33">
        <f>+Prezzi!U15*Superficie!K14/1000000</f>
        <v>1778.6098238429604</v>
      </c>
      <c r="V14" s="33">
        <f>+Prezzi!V15*Superficie!L14/1000000</f>
        <v>2129.1746675147774</v>
      </c>
      <c r="W14" s="33">
        <f>+Prezzi!W15*Superficie!M14/1000000</f>
        <v>2321.5192754426812</v>
      </c>
      <c r="X14" s="33">
        <f>+Prezzi!X15*Superficie!N14/1000000</f>
        <v>2318.8503303369457</v>
      </c>
      <c r="Y14" s="33">
        <f>+Prezzi!Y15*Superficie!O14/1000000</f>
        <v>2337.9182688476872</v>
      </c>
      <c r="Z14" s="33">
        <f>+Prezzi!Z15*Superficie!P14/1000000</f>
        <v>2358.7997294449756</v>
      </c>
      <c r="AA14" s="33">
        <f>+Prezzi!AA15*Superficie!Q14/1000000</f>
        <v>2392.007870994632</v>
      </c>
      <c r="AB14" s="33">
        <f>+Prezzi!AB15*Superficie!R14/1000000</f>
        <v>2519.5938002874336</v>
      </c>
      <c r="AC14" s="33">
        <f>+Prezzi!AC15*Superficie!S14/1000000</f>
        <v>2590.2264958678961</v>
      </c>
      <c r="AD14" s="33">
        <f>+Prezzi!AD15*Superficie!T14/1000000</f>
        <v>2653.763828871949</v>
      </c>
      <c r="AE14" s="33">
        <f>+Prezzi!AE15*Superficie!U14/1000000</f>
        <v>2931.7142292670319</v>
      </c>
      <c r="AF14" s="33">
        <f>+Prezzi!AF15*Superficie!V14/1000000</f>
        <v>3105.1061094847159</v>
      </c>
      <c r="AG14" s="33">
        <f>+Prezzi!AG15*Superficie!W14/1000000</f>
        <v>3294.266675954786</v>
      </c>
      <c r="AH14" s="33">
        <v>3401.8239030979566</v>
      </c>
      <c r="AI14" s="33">
        <v>3519.5982696437231</v>
      </c>
      <c r="AJ14" s="33">
        <v>3611.8556455306061</v>
      </c>
      <c r="AK14" s="33">
        <v>3675.0216179638774</v>
      </c>
      <c r="AL14" s="33">
        <v>3745.2640195621129</v>
      </c>
      <c r="AM14" s="33">
        <v>3903.7013862090521</v>
      </c>
      <c r="AN14" s="33">
        <v>3887.4354598568384</v>
      </c>
      <c r="AO14" s="33">
        <v>3874.6412243127247</v>
      </c>
      <c r="AP14" s="3">
        <v>4143.1812953879498</v>
      </c>
      <c r="AQ14" s="3">
        <v>4161.4537492646296</v>
      </c>
      <c r="AR14" s="3">
        <v>4099.1978781445996</v>
      </c>
      <c r="AS14" s="3">
        <v>4092.8787081189098</v>
      </c>
      <c r="AT14" s="3">
        <v>4059.97525414133</v>
      </c>
      <c r="AU14" s="3">
        <v>4028.2604048327798</v>
      </c>
      <c r="AV14" s="3">
        <v>3999.3731991713898</v>
      </c>
      <c r="AW14" s="3">
        <v>3997.4578857920001</v>
      </c>
      <c r="AX14" s="3">
        <v>4071.8445338594502</v>
      </c>
      <c r="AY14" s="3">
        <v>4007.5169918557199</v>
      </c>
      <c r="AZ14" s="3">
        <v>3968.6762622962001</v>
      </c>
      <c r="BA14" s="3">
        <v>3897.2549276975501</v>
      </c>
      <c r="BB14" s="3">
        <v>3873.0623484911198</v>
      </c>
      <c r="BC14" s="3">
        <v>3791.4500687743798</v>
      </c>
      <c r="BD14" s="3">
        <v>3818.0541458532698</v>
      </c>
      <c r="BE14" s="3">
        <v>3780.3367915747599</v>
      </c>
      <c r="BF14" s="3">
        <v>3748.8531488414201</v>
      </c>
      <c r="BG14" s="3">
        <v>3721.7856676311198</v>
      </c>
      <c r="BH14" s="3">
        <v>3695.0469799755801</v>
      </c>
      <c r="BI14" s="3">
        <v>3721.7856676311198</v>
      </c>
      <c r="BJ14" s="3">
        <v>3748.8921613844382</v>
      </c>
      <c r="BK14" s="3">
        <v>3748.8921613844382</v>
      </c>
      <c r="BL14" s="25">
        <f t="shared" si="4"/>
        <v>1.4441294566516737E-2</v>
      </c>
    </row>
    <row r="15" spans="1:64" x14ac:dyDescent="0.3">
      <c r="A15" s="12" t="s">
        <v>10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3">
        <f>+Prezzi!L16*Superficie!B15/1000000</f>
        <v>633.18429759367166</v>
      </c>
      <c r="M15" s="33">
        <f>+Prezzi!M16*Superficie!C15/1000000</f>
        <v>607.8687340586323</v>
      </c>
      <c r="N15" s="33">
        <f>+Prezzi!N16*Superficie!D15/1000000</f>
        <v>678.51514082796621</v>
      </c>
      <c r="O15" s="33">
        <f>+Prezzi!O16*Superficie!E15/1000000</f>
        <v>850.67022186482461</v>
      </c>
      <c r="P15" s="33">
        <f>+Prezzi!P16*Superficie!F15/1000000</f>
        <v>1092.8896810398749</v>
      </c>
      <c r="Q15" s="33">
        <f>+Prezzi!Q16*Superficie!G15/1000000</f>
        <v>1263.6163943330585</v>
      </c>
      <c r="R15" s="33">
        <f>+Prezzi!R16*Superficie!H15/1000000</f>
        <v>1377.5191473256905</v>
      </c>
      <c r="S15" s="33">
        <f>+Prezzi!S16*Superficie!I15/1000000</f>
        <v>1630.4771516390365</v>
      </c>
      <c r="T15" s="33">
        <f>+Prezzi!T16*Superficie!J15/1000000</f>
        <v>1912.170023098703</v>
      </c>
      <c r="U15" s="33">
        <f>+Prezzi!U16*Superficie!K15/1000000</f>
        <v>2467.5098253344308</v>
      </c>
      <c r="V15" s="33">
        <f>+Prezzi!V16*Superficie!L15/1000000</f>
        <v>3117.6384177976201</v>
      </c>
      <c r="W15" s="33">
        <f>+Prezzi!W16*Superficie!M15/1000000</f>
        <v>3409.9302296049382</v>
      </c>
      <c r="X15" s="33">
        <f>+Prezzi!X16*Superficie!N15/1000000</f>
        <v>3370.0705086859648</v>
      </c>
      <c r="Y15" s="33">
        <f>+Prezzi!Y16*Superficie!O15/1000000</f>
        <v>3378.8084336734441</v>
      </c>
      <c r="Z15" s="33">
        <f>+Prezzi!Z16*Superficie!P15/1000000</f>
        <v>3342.2338698930644</v>
      </c>
      <c r="AA15" s="33">
        <f>+Prezzi!AA16*Superficie!Q15/1000000</f>
        <v>3440.564186686539</v>
      </c>
      <c r="AB15" s="33">
        <f>+Prezzi!AB16*Superficie!R15/1000000</f>
        <v>3508.381196538634</v>
      </c>
      <c r="AC15" s="33">
        <f>+Prezzi!AC16*Superficie!S15/1000000</f>
        <v>3598.5958798105644</v>
      </c>
      <c r="AD15" s="33">
        <f>+Prezzi!AD16*Superficie!T15/1000000</f>
        <v>3688.7441010913717</v>
      </c>
      <c r="AE15" s="33">
        <f>+Prezzi!AE16*Superficie!U15/1000000</f>
        <v>4069.8989543354578</v>
      </c>
      <c r="AF15" s="33">
        <f>+Prezzi!AF16*Superficie!V15/1000000</f>
        <v>4239.3402709366301</v>
      </c>
      <c r="AG15" s="33">
        <f>+Prezzi!AG16*Superficie!W15/1000000</f>
        <v>4370.8201419689167</v>
      </c>
      <c r="AH15" s="33">
        <v>4552.3837100138453</v>
      </c>
      <c r="AI15" s="33">
        <v>4818.093623933406</v>
      </c>
      <c r="AJ15" s="33">
        <v>5097.4801458538559</v>
      </c>
      <c r="AK15" s="33">
        <v>5350.8250586364757</v>
      </c>
      <c r="AL15" s="33">
        <v>5666.2833398432904</v>
      </c>
      <c r="AM15" s="33">
        <v>5724.7534773487514</v>
      </c>
      <c r="AN15" s="33">
        <v>5703.7741983881606</v>
      </c>
      <c r="AO15" s="33">
        <v>5664.1119219119255</v>
      </c>
      <c r="AP15" s="3">
        <v>5533.0781581294696</v>
      </c>
      <c r="AQ15" s="3">
        <v>5749.3804539913999</v>
      </c>
      <c r="AR15" s="3">
        <v>5776.82935</v>
      </c>
      <c r="AS15" s="3">
        <v>5832.4777999999997</v>
      </c>
      <c r="AT15" s="3">
        <v>5973.8584145028199</v>
      </c>
      <c r="AU15" s="3">
        <v>6238.64787145028</v>
      </c>
      <c r="AV15" s="3">
        <v>6359.2847261967099</v>
      </c>
      <c r="AW15" s="3">
        <v>6429.7942113030904</v>
      </c>
      <c r="AX15" s="3">
        <v>6486.93659750999</v>
      </c>
      <c r="AY15" s="3">
        <v>6459.8960975099899</v>
      </c>
      <c r="AZ15" s="3">
        <v>6469.9727645099902</v>
      </c>
      <c r="BA15" s="3">
        <v>6468.86297289305</v>
      </c>
      <c r="BB15" s="3">
        <v>6344.4585532203</v>
      </c>
      <c r="BC15" s="3">
        <v>6178.6801685507698</v>
      </c>
      <c r="BD15" s="3">
        <v>6155.6852024167902</v>
      </c>
      <c r="BE15" s="3">
        <v>6051.29348763912</v>
      </c>
      <c r="BF15" s="3">
        <v>6052.1083888351204</v>
      </c>
      <c r="BG15" s="3">
        <v>6069.7016091554397</v>
      </c>
      <c r="BH15" s="3">
        <v>6087.5476259253701</v>
      </c>
      <c r="BI15" s="3">
        <v>6089.3243699823097</v>
      </c>
      <c r="BJ15" s="3">
        <v>6089.3243699822888</v>
      </c>
      <c r="BK15" s="3">
        <v>6089.3243699822888</v>
      </c>
      <c r="BL15" s="25">
        <f t="shared" si="4"/>
        <v>2.3456990266027933E-2</v>
      </c>
    </row>
    <row r="16" spans="1:64" x14ac:dyDescent="0.3">
      <c r="A16" s="12" t="s">
        <v>11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3">
        <f>+Prezzi!L17*Superficie!B16/1000000</f>
        <v>1302.3545603975494</v>
      </c>
      <c r="M16" s="33">
        <f>+Prezzi!M17*Superficie!C16/1000000</f>
        <v>1328.151838447546</v>
      </c>
      <c r="N16" s="33">
        <f>+Prezzi!N17*Superficie!D16/1000000</f>
        <v>1531.9412965703962</v>
      </c>
      <c r="O16" s="33">
        <f>+Prezzi!O17*Superficie!E16/1000000</f>
        <v>1927.2241708385293</v>
      </c>
      <c r="P16" s="33">
        <f>+Prezzi!P17*Superficie!F16/1000000</f>
        <v>3000.7372050907584</v>
      </c>
      <c r="Q16" s="33">
        <f>+Prezzi!Q17*Superficie!G16/1000000</f>
        <v>3428.8553536249105</v>
      </c>
      <c r="R16" s="33">
        <f>+Prezzi!R17*Superficie!H16/1000000</f>
        <v>3773.324057060282</v>
      </c>
      <c r="S16" s="33">
        <f>+Prezzi!S17*Superficie!I16/1000000</f>
        <v>4108.8214928882044</v>
      </c>
      <c r="T16" s="33">
        <f>+Prezzi!T17*Superficie!J16/1000000</f>
        <v>4903.6074454371701</v>
      </c>
      <c r="U16" s="33">
        <f>+Prezzi!U17*Superficie!K16/1000000</f>
        <v>6013.5473844270427</v>
      </c>
      <c r="V16" s="33">
        <f>+Prezzi!V17*Superficie!L16/1000000</f>
        <v>7089.8588207123867</v>
      </c>
      <c r="W16" s="33">
        <f>+Prezzi!W17*Superficie!M16/1000000</f>
        <v>7957.3585747393963</v>
      </c>
      <c r="X16" s="33">
        <f>+Prezzi!X17*Superficie!N16/1000000</f>
        <v>8336.7672273039407</v>
      </c>
      <c r="Y16" s="33">
        <f>+Prezzi!Y17*Superficie!O16/1000000</f>
        <v>8099.1517165069827</v>
      </c>
      <c r="Z16" s="33">
        <f>+Prezzi!Z17*Superficie!P16/1000000</f>
        <v>7990.4701502755406</v>
      </c>
      <c r="AA16" s="33">
        <f>+Prezzi!AA17*Superficie!Q16/1000000</f>
        <v>8006.7603502011452</v>
      </c>
      <c r="AB16" s="33">
        <f>+Prezzi!AB17*Superficie!R16/1000000</f>
        <v>7888.205895175427</v>
      </c>
      <c r="AC16" s="33">
        <f>+Prezzi!AC17*Superficie!S16/1000000</f>
        <v>8198.1386132037751</v>
      </c>
      <c r="AD16" s="33">
        <f>+Prezzi!AD17*Superficie!T16/1000000</f>
        <v>8467.6411655135471</v>
      </c>
      <c r="AE16" s="33">
        <f>+Prezzi!AE17*Superficie!U16/1000000</f>
        <v>8999.8612607751456</v>
      </c>
      <c r="AF16" s="33">
        <f>+Prezzi!AF17*Superficie!V16/1000000</f>
        <v>9297.0396080891041</v>
      </c>
      <c r="AG16" s="33">
        <f>+Prezzi!AG17*Superficie!W16/1000000</f>
        <v>9717.575280859417</v>
      </c>
      <c r="AH16" s="33">
        <v>9920.758330695553</v>
      </c>
      <c r="AI16" s="33">
        <v>9996.8891929653328</v>
      </c>
      <c r="AJ16" s="33">
        <v>10145.394653869431</v>
      </c>
      <c r="AK16" s="33">
        <v>10136.56705374155</v>
      </c>
      <c r="AL16" s="33">
        <v>9947.4183916706352</v>
      </c>
      <c r="AM16" s="33">
        <v>9929.469576006546</v>
      </c>
      <c r="AN16" s="33">
        <v>9853.4682436225467</v>
      </c>
      <c r="AO16" s="33">
        <v>9713.3965414611612</v>
      </c>
      <c r="AP16" s="3">
        <v>9646.1346041667693</v>
      </c>
      <c r="AQ16" s="3">
        <v>9540.2077826723507</v>
      </c>
      <c r="AR16" s="3">
        <v>9458.9919771312907</v>
      </c>
      <c r="AS16" s="3">
        <v>9464.0060659851097</v>
      </c>
      <c r="AT16" s="3">
        <v>9384.6129406022901</v>
      </c>
      <c r="AU16" s="3">
        <v>9427.8887780887308</v>
      </c>
      <c r="AV16" s="3">
        <v>9321.8201466934006</v>
      </c>
      <c r="AW16" s="3">
        <v>9387.2711870796902</v>
      </c>
      <c r="AX16" s="3">
        <v>9262.7472896328309</v>
      </c>
      <c r="AY16" s="3">
        <v>9191.9439878586709</v>
      </c>
      <c r="AZ16" s="3">
        <v>9046.7414332843091</v>
      </c>
      <c r="BA16" s="3">
        <v>8887.3398914687004</v>
      </c>
      <c r="BB16" s="3">
        <v>8675.7091922667096</v>
      </c>
      <c r="BC16" s="3">
        <v>8507.8346337996209</v>
      </c>
      <c r="BD16" s="3">
        <v>8535.1277700872997</v>
      </c>
      <c r="BE16" s="3">
        <v>8548.6230769077592</v>
      </c>
      <c r="BF16" s="3">
        <v>8572.6718701913196</v>
      </c>
      <c r="BG16" s="3">
        <v>8570.2330966179397</v>
      </c>
      <c r="BH16" s="3">
        <v>8577.0780296246303</v>
      </c>
      <c r="BI16" s="3">
        <v>8626.12988849045</v>
      </c>
      <c r="BJ16" s="3">
        <v>8631.6534401604476</v>
      </c>
      <c r="BK16" s="3">
        <v>8671.1334241952172</v>
      </c>
      <c r="BL16" s="25">
        <f t="shared" si="4"/>
        <v>3.3402505757361756E-2</v>
      </c>
    </row>
    <row r="17" spans="1:64" x14ac:dyDescent="0.3">
      <c r="A17" s="12" t="s">
        <v>12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3">
        <f>+Prezzi!L18*Superficie!B17/1000000</f>
        <v>1098.2186759331348</v>
      </c>
      <c r="M17" s="33">
        <f>+Prezzi!M18*Superficie!C17/1000000</f>
        <v>1097.2975650052786</v>
      </c>
      <c r="N17" s="33">
        <f>+Prezzi!N18*Superficie!D17/1000000</f>
        <v>1152.294553871697</v>
      </c>
      <c r="O17" s="33">
        <f>+Prezzi!O18*Superficie!E17/1000000</f>
        <v>1338.2898178899138</v>
      </c>
      <c r="P17" s="33">
        <f>+Prezzi!P18*Superficie!F17/1000000</f>
        <v>1725.5133708497797</v>
      </c>
      <c r="Q17" s="33">
        <f>+Prezzi!Q18*Superficie!G17/1000000</f>
        <v>1543.7522665894403</v>
      </c>
      <c r="R17" s="33">
        <f>+Prezzi!R18*Superficie!H17/1000000</f>
        <v>1747.556482090821</v>
      </c>
      <c r="S17" s="33">
        <f>+Prezzi!S18*Superficie!I17/1000000</f>
        <v>2157.5943554567502</v>
      </c>
      <c r="T17" s="33">
        <f>+Prezzi!T18*Superficie!J17/1000000</f>
        <v>2532.426465229114</v>
      </c>
      <c r="U17" s="33">
        <f>+Prezzi!U18*Superficie!K17/1000000</f>
        <v>3121.3917102551695</v>
      </c>
      <c r="V17" s="33">
        <f>+Prezzi!V18*Superficie!L17/1000000</f>
        <v>3856.5193680091979</v>
      </c>
      <c r="W17" s="33">
        <f>+Prezzi!W18*Superficie!M17/1000000</f>
        <v>4056.149161172284</v>
      </c>
      <c r="X17" s="33">
        <f>+Prezzi!X18*Superficie!N17/1000000</f>
        <v>4301.2488798205441</v>
      </c>
      <c r="Y17" s="33">
        <f>+Prezzi!Y18*Superficie!O17/1000000</f>
        <v>4477.5977416011337</v>
      </c>
      <c r="Z17" s="33">
        <f>+Prezzi!Z18*Superficie!P17/1000000</f>
        <v>4531.5526578479821</v>
      </c>
      <c r="AA17" s="33">
        <f>+Prezzi!AA18*Superficie!Q17/1000000</f>
        <v>4697.9250844219496</v>
      </c>
      <c r="AB17" s="33">
        <f>+Prezzi!AB18*Superficie!R17/1000000</f>
        <v>4775.5842026248729</v>
      </c>
      <c r="AC17" s="33">
        <f>+Prezzi!AC18*Superficie!S17/1000000</f>
        <v>4931.9626975917545</v>
      </c>
      <c r="AD17" s="33">
        <f>+Prezzi!AD18*Superficie!T17/1000000</f>
        <v>5144.7564130167639</v>
      </c>
      <c r="AE17" s="33">
        <f>+Prezzi!AE18*Superficie!U17/1000000</f>
        <v>5289.0928761179603</v>
      </c>
      <c r="AF17" s="33">
        <f>+Prezzi!AF18*Superficie!V17/1000000</f>
        <v>5556.9279915288771</v>
      </c>
      <c r="AG17" s="33">
        <f>+Prezzi!AG18*Superficie!W17/1000000</f>
        <v>5614.2716271615327</v>
      </c>
      <c r="AH17" s="33">
        <v>5579.8908712028588</v>
      </c>
      <c r="AI17" s="33">
        <v>5240.6774451154815</v>
      </c>
      <c r="AJ17" s="33">
        <v>5251.8195806078829</v>
      </c>
      <c r="AK17" s="33">
        <v>5200.0190272247637</v>
      </c>
      <c r="AL17" s="33">
        <v>5039.8985274504803</v>
      </c>
      <c r="AM17" s="33">
        <v>4955.0662873694782</v>
      </c>
      <c r="AN17" s="33">
        <v>4990.6177887510103</v>
      </c>
      <c r="AO17" s="33">
        <v>4945.5362980790087</v>
      </c>
      <c r="AP17" s="3">
        <v>4907.7770791778203</v>
      </c>
      <c r="AQ17" s="3">
        <v>4866.9516915234899</v>
      </c>
      <c r="AR17" s="3">
        <v>4913.9447438957604</v>
      </c>
      <c r="AS17" s="3">
        <v>4971.0857977051201</v>
      </c>
      <c r="AT17" s="3">
        <v>4938.9349340812896</v>
      </c>
      <c r="AU17" s="3">
        <v>4851.0715748149496</v>
      </c>
      <c r="AV17" s="3">
        <v>4887.2786999999898</v>
      </c>
      <c r="AW17" s="3">
        <v>4952.6534000000001</v>
      </c>
      <c r="AX17" s="3">
        <v>4952.8627500000002</v>
      </c>
      <c r="AY17" s="3">
        <v>4949.4467461999902</v>
      </c>
      <c r="AZ17" s="3">
        <v>4938.1548204560004</v>
      </c>
      <c r="BA17" s="3">
        <v>4882.7745138711698</v>
      </c>
      <c r="BB17" s="3">
        <v>4824.8570833993999</v>
      </c>
      <c r="BC17" s="3">
        <v>4771.0095064246498</v>
      </c>
      <c r="BD17" s="3">
        <v>4770.5999907608202</v>
      </c>
      <c r="BE17" s="3">
        <v>4780.6624288221801</v>
      </c>
      <c r="BF17" s="3">
        <v>4794.44386970293</v>
      </c>
      <c r="BG17" s="3">
        <v>4796.3751776435001</v>
      </c>
      <c r="BH17" s="3">
        <v>4808.5737748196598</v>
      </c>
      <c r="BI17" s="3">
        <v>4856.5085259797397</v>
      </c>
      <c r="BJ17" s="3">
        <v>4884.2443565936501</v>
      </c>
      <c r="BK17" s="3">
        <v>4907.1579111089195</v>
      </c>
      <c r="BL17" s="25">
        <f t="shared" si="4"/>
        <v>1.8903107859087276E-2</v>
      </c>
    </row>
    <row r="18" spans="1:64" x14ac:dyDescent="0.3">
      <c r="A18" s="12" t="s">
        <v>13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39" t="s">
        <v>21</v>
      </c>
      <c r="M18" s="39" t="s">
        <v>21</v>
      </c>
      <c r="N18" s="39" t="s">
        <v>21</v>
      </c>
      <c r="O18" s="39" t="s">
        <v>21</v>
      </c>
      <c r="P18" s="39" t="s">
        <v>21</v>
      </c>
      <c r="Q18" s="33">
        <f>+Prezzi!Q19*Superficie!G18/1000000</f>
        <v>713.78170652064568</v>
      </c>
      <c r="R18" s="33">
        <f>+Prezzi!R19*Superficie!H18/1000000</f>
        <v>805.45347462953634</v>
      </c>
      <c r="S18" s="33">
        <f>+Prezzi!S19*Superficie!I18/1000000</f>
        <v>940.76359100200841</v>
      </c>
      <c r="T18" s="33">
        <f>+Prezzi!T19*Superficie!J18/1000000</f>
        <v>1077.4299447745877</v>
      </c>
      <c r="U18" s="33">
        <f>+Prezzi!U19*Superficie!K18/1000000</f>
        <v>1317.507411504813</v>
      </c>
      <c r="V18" s="33">
        <f>+Prezzi!V19*Superficie!L18/1000000</f>
        <v>1651.1464917735073</v>
      </c>
      <c r="W18" s="33">
        <f>+Prezzi!W19*Superficie!M18/1000000</f>
        <v>1760.0701887525042</v>
      </c>
      <c r="X18" s="33">
        <f>+Prezzi!X19*Superficie!N18/1000000</f>
        <v>1792.5871862616837</v>
      </c>
      <c r="Y18" s="33">
        <f>+Prezzi!Y19*Superficie!O18/1000000</f>
        <v>1889.3831444880818</v>
      </c>
      <c r="Z18" s="33">
        <f>+Prezzi!Z19*Superficie!P18/1000000</f>
        <v>1886.9611498990641</v>
      </c>
      <c r="AA18" s="33">
        <f>+Prezzi!AA19*Superficie!Q18/1000000</f>
        <v>1968.4563293786387</v>
      </c>
      <c r="AB18" s="33">
        <f>+Prezzi!AB19*Superficie!R18/1000000</f>
        <v>1991.1594264772439</v>
      </c>
      <c r="AC18" s="33">
        <f>+Prezzi!AC19*Superficie!S18/1000000</f>
        <v>2069.8143021083088</v>
      </c>
      <c r="AD18" s="33">
        <f>+Prezzi!AD19*Superficie!T18/1000000</f>
        <v>2163.6962161759666</v>
      </c>
      <c r="AE18" s="33">
        <f>+Prezzi!AE19*Superficie!U18/1000000</f>
        <v>2282.8717901584118</v>
      </c>
      <c r="AF18" s="33">
        <f>+Prezzi!AF19*Superficie!V18/1000000</f>
        <v>2394.5723015306057</v>
      </c>
      <c r="AG18" s="33">
        <f>+Prezzi!AG19*Superficie!W18/1000000</f>
        <v>2466.1351830665553</v>
      </c>
      <c r="AH18" s="33">
        <v>2529.9765387280845</v>
      </c>
      <c r="AI18" s="33">
        <v>2491.7794034843196</v>
      </c>
      <c r="AJ18" s="33">
        <v>2469.9549693053341</v>
      </c>
      <c r="AK18" s="33">
        <v>2461.2696438636267</v>
      </c>
      <c r="AL18" s="33">
        <v>2475.2217539061548</v>
      </c>
      <c r="AM18" s="33">
        <v>2519.2948877992753</v>
      </c>
      <c r="AN18" s="33">
        <v>2518.4520845137945</v>
      </c>
      <c r="AO18" s="33">
        <v>2522.4039582814103</v>
      </c>
      <c r="AP18" s="3">
        <v>2555.6436514561801</v>
      </c>
      <c r="AQ18" s="3">
        <v>2602.3471143397601</v>
      </c>
      <c r="AR18" s="3">
        <v>2658.3446680372399</v>
      </c>
      <c r="AS18" s="3">
        <v>2716.3041330877199</v>
      </c>
      <c r="AT18" s="3">
        <v>2769.5671050000001</v>
      </c>
      <c r="AU18" s="3">
        <v>2803.6782899999998</v>
      </c>
      <c r="AV18" s="3">
        <v>2835.5985099999998</v>
      </c>
      <c r="AW18" s="3">
        <v>2858.4705399999998</v>
      </c>
      <c r="AX18" s="3">
        <v>2833.4694599999998</v>
      </c>
      <c r="AY18" s="3">
        <v>2868.07057816</v>
      </c>
      <c r="AZ18" s="3">
        <v>2882.1135715698401</v>
      </c>
      <c r="BA18" s="3">
        <v>2797.97380431495</v>
      </c>
      <c r="BB18" s="3">
        <v>2692.6765008922598</v>
      </c>
      <c r="BC18" s="3">
        <v>2554.9950983027602</v>
      </c>
      <c r="BD18" s="3">
        <v>2543.2872583252501</v>
      </c>
      <c r="BE18" s="3">
        <v>2533.40342778897</v>
      </c>
      <c r="BF18" s="3">
        <v>2526.72375999105</v>
      </c>
      <c r="BG18" s="3">
        <v>2523.9693673710899</v>
      </c>
      <c r="BH18" s="3">
        <v>2527.1730734531802</v>
      </c>
      <c r="BI18" s="3">
        <v>2525.0709549171002</v>
      </c>
      <c r="BJ18" s="3">
        <v>2518.645462975227</v>
      </c>
      <c r="BK18" s="3">
        <v>2514.722230735983</v>
      </c>
      <c r="BL18" s="25">
        <f t="shared" si="4"/>
        <v>9.6870869909512752E-3</v>
      </c>
    </row>
    <row r="19" spans="1:64" x14ac:dyDescent="0.3">
      <c r="A19" s="12" t="s">
        <v>14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3">
        <f>+Prezzi!L20*Superficie!B19/1000000</f>
        <v>1617.7312098741247</v>
      </c>
      <c r="M19" s="33">
        <f>+Prezzi!M20*Superficie!C19/1000000</f>
        <v>1594.0316216197721</v>
      </c>
      <c r="N19" s="33">
        <f>+Prezzi!N20*Superficie!D19/1000000</f>
        <v>1689.0913192191679</v>
      </c>
      <c r="O19" s="33">
        <f>+Prezzi!O20*Superficie!E19/1000000</f>
        <v>2018.9206402464083</v>
      </c>
      <c r="P19" s="33">
        <f>+Prezzi!P20*Superficie!F19/1000000</f>
        <v>2428.7507226457165</v>
      </c>
      <c r="Q19" s="33">
        <f>+Prezzi!Q20*Superficie!G19/1000000</f>
        <v>2680.2757876416636</v>
      </c>
      <c r="R19" s="33">
        <f>+Prezzi!R20*Superficie!H19/1000000</f>
        <v>3203.5101784861822</v>
      </c>
      <c r="S19" s="33">
        <f>+Prezzi!S20*Superficie!I19/1000000</f>
        <v>3801.9608655021525</v>
      </c>
      <c r="T19" s="33">
        <f>+Prezzi!T20*Superficie!J19/1000000</f>
        <v>4532.5508617505375</v>
      </c>
      <c r="U19" s="33">
        <f>+Prezzi!U20*Superficie!K19/1000000</f>
        <v>5747.4492010349695</v>
      </c>
      <c r="V19" s="33">
        <f>+Prezzi!V20*Superficie!L19/1000000</f>
        <v>6907.5819167725695</v>
      </c>
      <c r="W19" s="33">
        <f>+Prezzi!W20*Superficie!M19/1000000</f>
        <v>7443.678172847749</v>
      </c>
      <c r="X19" s="33">
        <f>+Prezzi!X20*Superficie!N19/1000000</f>
        <v>7647.6738090652398</v>
      </c>
      <c r="Y19" s="33">
        <f>+Prezzi!Y20*Superficie!O19/1000000</f>
        <v>8053.5321541925259</v>
      </c>
      <c r="Z19" s="33">
        <f>+Prezzi!Z20*Superficie!P19/1000000</f>
        <v>8413.9018727138046</v>
      </c>
      <c r="AA19" s="33">
        <f>+Prezzi!AA20*Superficie!Q19/1000000</f>
        <v>8888.3290436026364</v>
      </c>
      <c r="AB19" s="33">
        <f>+Prezzi!AB20*Superficie!R19/1000000</f>
        <v>9008.7042853617404</v>
      </c>
      <c r="AC19" s="33">
        <f>+Prezzi!AC20*Superficie!S19/1000000</f>
        <v>9708.2206070209359</v>
      </c>
      <c r="AD19" s="33">
        <f>+Prezzi!AD20*Superficie!T19/1000000</f>
        <v>10107.321191047709</v>
      </c>
      <c r="AE19" s="33">
        <f>+Prezzi!AE20*Superficie!U19/1000000</f>
        <v>10305.413778881988</v>
      </c>
      <c r="AF19" s="33">
        <f>+Prezzi!AF20*Superficie!V19/1000000</f>
        <v>10787.122960231314</v>
      </c>
      <c r="AG19" s="33">
        <f>+Prezzi!AG20*Superficie!W19/1000000</f>
        <v>11334.27516059912</v>
      </c>
      <c r="AH19" s="33">
        <v>11837.159776403252</v>
      </c>
      <c r="AI19" s="33">
        <v>11413.67370253168</v>
      </c>
      <c r="AJ19" s="33">
        <v>11114.034068220753</v>
      </c>
      <c r="AK19" s="33">
        <v>10872.902878370896</v>
      </c>
      <c r="AL19" s="33">
        <v>10734.323837081083</v>
      </c>
      <c r="AM19" s="33">
        <v>10337.876175611163</v>
      </c>
      <c r="AN19" s="33">
        <v>10370.052416967239</v>
      </c>
      <c r="AO19" s="33">
        <v>10213.892150170703</v>
      </c>
      <c r="AP19" s="3">
        <v>10042.326969555599</v>
      </c>
      <c r="AQ19" s="3">
        <v>10016.183764990899</v>
      </c>
      <c r="AR19" s="3">
        <v>10083.131535672899</v>
      </c>
      <c r="AS19" s="3">
        <v>10076.43187661</v>
      </c>
      <c r="AT19" s="3">
        <v>10243.085042826</v>
      </c>
      <c r="AU19" s="3">
        <v>10441.0548152704</v>
      </c>
      <c r="AV19" s="3">
        <v>10625.022130191801</v>
      </c>
      <c r="AW19" s="3">
        <v>10621.627404000001</v>
      </c>
      <c r="AX19" s="3">
        <v>10536.6670779999</v>
      </c>
      <c r="AY19" s="3">
        <v>10446.095182199901</v>
      </c>
      <c r="AZ19" s="3">
        <v>10334.866364734</v>
      </c>
      <c r="BA19" s="3">
        <v>10182.8233083301</v>
      </c>
      <c r="BB19" s="3">
        <v>10039.268069534</v>
      </c>
      <c r="BC19" s="3">
        <v>9864.8372814145696</v>
      </c>
      <c r="BD19" s="3">
        <v>9709.3792796074595</v>
      </c>
      <c r="BE19" s="3">
        <v>9722.2030726876292</v>
      </c>
      <c r="BF19" s="3">
        <v>9674.8175188989899</v>
      </c>
      <c r="BG19" s="3">
        <v>9773.6551331115897</v>
      </c>
      <c r="BH19" s="3">
        <v>9750.9740067872899</v>
      </c>
      <c r="BI19" s="3">
        <v>9764.4166982069291</v>
      </c>
      <c r="BJ19" s="3">
        <v>9707.2301225930132</v>
      </c>
      <c r="BK19" s="3">
        <v>9672.214728483108</v>
      </c>
      <c r="BL19" s="25">
        <f t="shared" si="4"/>
        <v>3.7258821004081302E-2</v>
      </c>
    </row>
    <row r="20" spans="1:64" x14ac:dyDescent="0.3">
      <c r="A20" s="12" t="s">
        <v>15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3">
        <f>+Prezzi!L21*Superficie!B20/1000000</f>
        <v>3017.8034849172254</v>
      </c>
      <c r="M20" s="33">
        <f>+Prezzi!M21*Superficie!C20/1000000</f>
        <v>3013.4521329429313</v>
      </c>
      <c r="N20" s="33">
        <f>+Prezzi!N21*Superficie!D20/1000000</f>
        <v>3284.7799489606173</v>
      </c>
      <c r="O20" s="33">
        <f>+Prezzi!O21*Superficie!E20/1000000</f>
        <v>3966.968508242252</v>
      </c>
      <c r="P20" s="33">
        <f>+Prezzi!P21*Superficie!F20/1000000</f>
        <v>5091.8375481245212</v>
      </c>
      <c r="Q20" s="33">
        <f>+Prezzi!Q21*Superficie!G20/1000000</f>
        <v>5905.727808974003</v>
      </c>
      <c r="R20" s="33">
        <f>+Prezzi!R21*Superficie!H20/1000000</f>
        <v>6446.2476211407284</v>
      </c>
      <c r="S20" s="33">
        <f>+Prezzi!S21*Superficie!I20/1000000</f>
        <v>7457.5107647728455</v>
      </c>
      <c r="T20" s="33">
        <f>+Prezzi!T21*Superficie!J20/1000000</f>
        <v>8679.9010607151795</v>
      </c>
      <c r="U20" s="33">
        <f>+Prezzi!U21*Superficie!K20/1000000</f>
        <v>10999.925048243638</v>
      </c>
      <c r="V20" s="33">
        <f>+Prezzi!V21*Superficie!L20/1000000</f>
        <v>12906.174618517405</v>
      </c>
      <c r="W20" s="33">
        <f>+Prezzi!W21*Superficie!M20/1000000</f>
        <v>14375.164712854799</v>
      </c>
      <c r="X20" s="33">
        <f>+Prezzi!X21*Superficie!N20/1000000</f>
        <v>14241.220336281824</v>
      </c>
      <c r="Y20" s="33">
        <f>+Prezzi!Y21*Superficie!O20/1000000</f>
        <v>14154.707440627972</v>
      </c>
      <c r="Z20" s="33">
        <f>+Prezzi!Z21*Superficie!P20/1000000</f>
        <v>13815.850035254161</v>
      </c>
      <c r="AA20" s="33">
        <f>+Prezzi!AA21*Superficie!Q20/1000000</f>
        <v>14351.340984195791</v>
      </c>
      <c r="AB20" s="33">
        <f>+Prezzi!AB21*Superficie!R20/1000000</f>
        <v>14539.112277339244</v>
      </c>
      <c r="AC20" s="33">
        <f>+Prezzi!AC21*Superficie!S20/1000000</f>
        <v>14763.813328545672</v>
      </c>
      <c r="AD20" s="33">
        <f>+Prezzi!AD21*Superficie!T20/1000000</f>
        <v>15710.709028662171</v>
      </c>
      <c r="AE20" s="33">
        <f>+Prezzi!AE21*Superficie!U20/1000000</f>
        <v>16790.703584336865</v>
      </c>
      <c r="AF20" s="33">
        <f>+Prezzi!AF21*Superficie!V20/1000000</f>
        <v>17481.391320123184</v>
      </c>
      <c r="AG20" s="33">
        <f>+Prezzi!AG21*Superficie!W20/1000000</f>
        <v>18364.680744369318</v>
      </c>
      <c r="AH20" s="33">
        <v>17658.396177336286</v>
      </c>
      <c r="AI20" s="33">
        <v>17042.673815163009</v>
      </c>
      <c r="AJ20" s="33">
        <v>17036.56236287942</v>
      </c>
      <c r="AK20" s="33">
        <v>17173.00792589202</v>
      </c>
      <c r="AL20" s="33">
        <v>16958.187008659814</v>
      </c>
      <c r="AM20" s="33">
        <v>16826.182644883651</v>
      </c>
      <c r="AN20" s="33">
        <v>17075.234923037271</v>
      </c>
      <c r="AO20" s="33">
        <v>17130.964967397289</v>
      </c>
      <c r="AP20" s="3">
        <v>17789.760022325299</v>
      </c>
      <c r="AQ20" s="3">
        <v>17881.5866191194</v>
      </c>
      <c r="AR20" s="3">
        <v>18004.330850564402</v>
      </c>
      <c r="AS20" s="3">
        <v>18056.935788192899</v>
      </c>
      <c r="AT20" s="3">
        <v>18161.413887404498</v>
      </c>
      <c r="AU20" s="3">
        <v>18209.473850731301</v>
      </c>
      <c r="AV20" s="3">
        <v>18240.306359324801</v>
      </c>
      <c r="AW20" s="3">
        <v>18218.434978471701</v>
      </c>
      <c r="AX20" s="3">
        <v>18375.224920574099</v>
      </c>
      <c r="AY20" s="3">
        <v>18380.136605239801</v>
      </c>
      <c r="AZ20" s="3">
        <v>18254.3499271898</v>
      </c>
      <c r="BA20" s="3">
        <v>18185.024355547401</v>
      </c>
      <c r="BB20" s="3">
        <v>17926.764314760301</v>
      </c>
      <c r="BC20" s="3">
        <v>17722.997702234501</v>
      </c>
      <c r="BD20" s="3">
        <v>17730.514228686399</v>
      </c>
      <c r="BE20" s="3">
        <v>17627.588147150502</v>
      </c>
      <c r="BF20" s="3">
        <v>17683.137669730299</v>
      </c>
      <c r="BG20" s="3">
        <v>17745.183352257402</v>
      </c>
      <c r="BH20" s="3">
        <v>17766.6783418753</v>
      </c>
      <c r="BI20" s="3">
        <v>17888.0376909484</v>
      </c>
      <c r="BJ20" s="3">
        <v>18074.69639675074</v>
      </c>
      <c r="BK20" s="3">
        <v>18357.91336100192</v>
      </c>
      <c r="BL20" s="25">
        <f t="shared" si="4"/>
        <v>7.0717434127237772E-2</v>
      </c>
    </row>
    <row r="21" spans="1:64" x14ac:dyDescent="0.3">
      <c r="A21" s="12" t="s">
        <v>16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3">
        <f>+Prezzi!L22*Superficie!B21/1000000</f>
        <v>509.80738979241465</v>
      </c>
      <c r="M21" s="33">
        <f>+Prezzi!M22*Superficie!C21/1000000</f>
        <v>508.77152901349638</v>
      </c>
      <c r="N21" s="33">
        <f>+Prezzi!N22*Superficie!D21/1000000</f>
        <v>532.83292258798656</v>
      </c>
      <c r="O21" s="33">
        <f>+Prezzi!O22*Superficie!E21/1000000</f>
        <v>581.56555784402303</v>
      </c>
      <c r="P21" s="33">
        <f>+Prezzi!P22*Superficie!F21/1000000</f>
        <v>878.04912369972442</v>
      </c>
      <c r="Q21" s="33">
        <f>+Prezzi!Q22*Superficie!G21/1000000</f>
        <v>1007.0912573486297</v>
      </c>
      <c r="R21" s="33">
        <f>+Prezzi!R22*Superficie!H21/1000000</f>
        <v>1097.7696783719905</v>
      </c>
      <c r="S21" s="33">
        <f>+Prezzi!S22*Superficie!I21/1000000</f>
        <v>1189.0798685664111</v>
      </c>
      <c r="T21" s="33">
        <f>+Prezzi!T22*Superficie!J21/1000000</f>
        <v>1353.7969237063994</v>
      </c>
      <c r="U21" s="33">
        <f>+Prezzi!U22*Superficie!K21/1000000</f>
        <v>1692.2883967178514</v>
      </c>
      <c r="V21" s="33">
        <f>+Prezzi!V22*Superficie!L21/1000000</f>
        <v>2067.8337569053133</v>
      </c>
      <c r="W21" s="33">
        <f>+Prezzi!W22*Superficie!M21/1000000</f>
        <v>2260.0097327964486</v>
      </c>
      <c r="X21" s="33">
        <f>+Prezzi!X22*Superficie!N21/1000000</f>
        <v>2129.2195544728988</v>
      </c>
      <c r="Y21" s="33">
        <f>+Prezzi!Y22*Superficie!O21/1000000</f>
        <v>2205.1007154159283</v>
      </c>
      <c r="Z21" s="33">
        <f>+Prezzi!Z22*Superficie!P21/1000000</f>
        <v>2226.6872874825085</v>
      </c>
      <c r="AA21" s="33">
        <f>+Prezzi!AA22*Superficie!Q21/1000000</f>
        <v>2272.1953972916531</v>
      </c>
      <c r="AB21" s="33">
        <f>+Prezzi!AB22*Superficie!R21/1000000</f>
        <v>2303.8010032916291</v>
      </c>
      <c r="AC21" s="33">
        <f>+Prezzi!AC22*Superficie!S21/1000000</f>
        <v>2412.1702712851811</v>
      </c>
      <c r="AD21" s="33">
        <f>+Prezzi!AD22*Superficie!T21/1000000</f>
        <v>2560.6956140003631</v>
      </c>
      <c r="AE21" s="33">
        <f>+Prezzi!AE22*Superficie!U21/1000000</f>
        <v>2696.4930343829014</v>
      </c>
      <c r="AF21" s="33">
        <f>+Prezzi!AF22*Superficie!V21/1000000</f>
        <v>2866.0927193033576</v>
      </c>
      <c r="AG21" s="33">
        <f>+Prezzi!AG22*Superficie!W21/1000000</f>
        <v>3027.6396256921466</v>
      </c>
      <c r="AH21" s="33">
        <v>2943.8686457418271</v>
      </c>
      <c r="AI21" s="33">
        <v>3027.6017609622672</v>
      </c>
      <c r="AJ21" s="33">
        <v>3090.2200995334474</v>
      </c>
      <c r="AK21" s="33">
        <v>3172.4489791513993</v>
      </c>
      <c r="AL21" s="33">
        <v>3266.1399294243756</v>
      </c>
      <c r="AM21" s="33">
        <v>3291.6407658508651</v>
      </c>
      <c r="AN21" s="33">
        <v>3267.9071809663033</v>
      </c>
      <c r="AO21" s="33">
        <v>3263.0341797520541</v>
      </c>
      <c r="AP21" s="3">
        <v>3249.0882133453902</v>
      </c>
      <c r="AQ21" s="3">
        <v>3252.60419033272</v>
      </c>
      <c r="AR21" s="3">
        <v>3303.5312150220602</v>
      </c>
      <c r="AS21" s="3">
        <v>3372.4140682256798</v>
      </c>
      <c r="AT21" s="3">
        <v>3460.8637855206798</v>
      </c>
      <c r="AU21" s="3">
        <v>3420.886454</v>
      </c>
      <c r="AV21" s="3">
        <v>3526.91549909999</v>
      </c>
      <c r="AW21" s="3">
        <v>3568.6342314659701</v>
      </c>
      <c r="AX21" s="3">
        <v>3643.4277823379998</v>
      </c>
      <c r="AY21" s="3">
        <v>3618.8830068442398</v>
      </c>
      <c r="AZ21" s="3">
        <v>3633.9896648384401</v>
      </c>
      <c r="BA21" s="3">
        <v>3646.4022999999902</v>
      </c>
      <c r="BB21" s="3">
        <v>3580.3793259999902</v>
      </c>
      <c r="BC21" s="3">
        <v>3537.1925295699998</v>
      </c>
      <c r="BD21" s="3">
        <v>3617.0793919120001</v>
      </c>
      <c r="BE21" s="3">
        <v>3620.3564072423801</v>
      </c>
      <c r="BF21" s="3">
        <v>3605.1100938846798</v>
      </c>
      <c r="BG21" s="3">
        <v>3647.1474698505299</v>
      </c>
      <c r="BH21" s="3">
        <v>3634.5257737257798</v>
      </c>
      <c r="BI21" s="3">
        <v>3660.0378482839901</v>
      </c>
      <c r="BJ21" s="3">
        <v>3671.586996301437</v>
      </c>
      <c r="BK21" s="3">
        <v>3668.8129872299437</v>
      </c>
      <c r="BL21" s="25">
        <f t="shared" si="4"/>
        <v>1.4132817583764216E-2</v>
      </c>
    </row>
    <row r="22" spans="1:64" x14ac:dyDescent="0.3">
      <c r="A22" s="12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3">
        <f>+Prezzi!L23*Superficie!B22/1000000</f>
        <v>1020.550537282255</v>
      </c>
      <c r="M22" s="33">
        <f>+Prezzi!M23*Superficie!C22/1000000</f>
        <v>1014.9431561985433</v>
      </c>
      <c r="N22" s="33">
        <f>+Prezzi!N23*Superficie!D22/1000000</f>
        <v>1089.6093351136542</v>
      </c>
      <c r="O22" s="33">
        <f>+Prezzi!O23*Superficie!E22/1000000</f>
        <v>1213.8993500949114</v>
      </c>
      <c r="P22" s="33">
        <f>+Prezzi!P23*Superficie!F22/1000000</f>
        <v>1458.6090332498648</v>
      </c>
      <c r="Q22" s="33">
        <f>+Prezzi!Q23*Superficie!G22/1000000</f>
        <v>1642.7796129277756</v>
      </c>
      <c r="R22" s="33">
        <f>+Prezzi!R23*Superficie!H22/1000000</f>
        <v>1820.1262742330111</v>
      </c>
      <c r="S22" s="33">
        <f>+Prezzi!S23*Superficie!I22/1000000</f>
        <v>2075.8696072906205</v>
      </c>
      <c r="T22" s="33">
        <f>+Prezzi!T23*Superficie!J22/1000000</f>
        <v>2616.190781966121</v>
      </c>
      <c r="U22" s="33">
        <f>+Prezzi!U23*Superficie!K22/1000000</f>
        <v>3243.686424339312</v>
      </c>
      <c r="V22" s="33">
        <f>+Prezzi!V23*Superficie!L22/1000000</f>
        <v>3983.61057338417</v>
      </c>
      <c r="W22" s="33">
        <f>+Prezzi!W23*Superficie!M22/1000000</f>
        <v>4624.168231313065</v>
      </c>
      <c r="X22" s="33">
        <f>+Prezzi!X23*Superficie!N22/1000000</f>
        <v>4815.2445981947103</v>
      </c>
      <c r="Y22" s="33">
        <f>+Prezzi!Y23*Superficie!O22/1000000</f>
        <v>5221.1968185722408</v>
      </c>
      <c r="Z22" s="33">
        <f>+Prezzi!Z23*Superficie!P22/1000000</f>
        <v>5372.2842110027996</v>
      </c>
      <c r="AA22" s="33">
        <f>+Prezzi!AA23*Superficie!Q22/1000000</f>
        <v>5298.9473733186605</v>
      </c>
      <c r="AB22" s="33">
        <f>+Prezzi!AB23*Superficie!R22/1000000</f>
        <v>5240.888839438624</v>
      </c>
      <c r="AC22" s="33">
        <f>+Prezzi!AC23*Superficie!S22/1000000</f>
        <v>5614.7620427445145</v>
      </c>
      <c r="AD22" s="33">
        <f>+Prezzi!AD23*Superficie!T22/1000000</f>
        <v>5840.4578348605719</v>
      </c>
      <c r="AE22" s="33">
        <f>+Prezzi!AE23*Superficie!U22/1000000</f>
        <v>6113.9489622494593</v>
      </c>
      <c r="AF22" s="33">
        <f>+Prezzi!AF23*Superficie!V22/1000000</f>
        <v>6378.6729672512711</v>
      </c>
      <c r="AG22" s="33">
        <f>+Prezzi!AG23*Superficie!W22/1000000</f>
        <v>6551.8115198484511</v>
      </c>
      <c r="AH22" s="33">
        <v>6531.2467600494838</v>
      </c>
      <c r="AI22" s="33">
        <v>6745.0163163511324</v>
      </c>
      <c r="AJ22" s="33">
        <v>6858.8878322345827</v>
      </c>
      <c r="AK22" s="33">
        <v>6896.8500069407246</v>
      </c>
      <c r="AL22" s="33">
        <v>6791.4854320300346</v>
      </c>
      <c r="AM22" s="33">
        <v>6688.2181515828088</v>
      </c>
      <c r="AN22" s="33">
        <v>6532.3871832037894</v>
      </c>
      <c r="AO22" s="33">
        <v>6404.0867414415861</v>
      </c>
      <c r="AP22" s="3">
        <v>6301.6670155144802</v>
      </c>
      <c r="AQ22" s="3">
        <v>6330.4068080965299</v>
      </c>
      <c r="AR22" s="3">
        <v>6382.75051712002</v>
      </c>
      <c r="AS22" s="3">
        <v>6411.7823671804199</v>
      </c>
      <c r="AT22" s="3">
        <v>6530.3531719853099</v>
      </c>
      <c r="AU22" s="3">
        <v>6563.7179572612604</v>
      </c>
      <c r="AV22" s="3">
        <v>6867.3177586545098</v>
      </c>
      <c r="AW22" s="3">
        <v>7027.9211665490502</v>
      </c>
      <c r="AX22" s="3">
        <v>7119.9300162664504</v>
      </c>
      <c r="AY22" s="3">
        <v>7255.8583763302904</v>
      </c>
      <c r="AZ22" s="3">
        <v>7292.7131449998797</v>
      </c>
      <c r="BA22" s="3">
        <v>7137.1806128206299</v>
      </c>
      <c r="BB22" s="3">
        <v>7028.2418523979104</v>
      </c>
      <c r="BC22" s="3">
        <v>6891.6324716495901</v>
      </c>
      <c r="BD22" s="3">
        <v>6862.8532677335897</v>
      </c>
      <c r="BE22" s="3">
        <v>6981.8353722729898</v>
      </c>
      <c r="BF22" s="3">
        <v>7030.1919185183297</v>
      </c>
      <c r="BG22" s="3">
        <v>6990.3726133124101</v>
      </c>
      <c r="BH22" s="3">
        <v>7012.7282815962099</v>
      </c>
      <c r="BI22" s="3">
        <v>7127.1641591092903</v>
      </c>
      <c r="BJ22" s="3">
        <v>7127.1641591092739</v>
      </c>
      <c r="BK22" s="3">
        <v>7127.5277591092736</v>
      </c>
      <c r="BL22" s="25">
        <f t="shared" si="4"/>
        <v>2.7456305348167287E-2</v>
      </c>
    </row>
    <row r="23" spans="1:64" x14ac:dyDescent="0.3">
      <c r="A23" s="12" t="s">
        <v>18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3">
        <f>+Prezzi!L24*Superficie!B23/1000000</f>
        <v>3984.1019201490531</v>
      </c>
      <c r="M23" s="33">
        <f>+Prezzi!M24*Superficie!C23/1000000</f>
        <v>3945.1323885558113</v>
      </c>
      <c r="N23" s="33">
        <f>+Prezzi!N24*Superficie!D23/1000000</f>
        <v>4291.5242150485628</v>
      </c>
      <c r="O23" s="33">
        <f>+Prezzi!O24*Superficie!E23/1000000</f>
        <v>4896.1300288445609</v>
      </c>
      <c r="P23" s="33">
        <f>+Prezzi!P24*Superficie!F23/1000000</f>
        <v>5762.3606443736162</v>
      </c>
      <c r="Q23" s="33">
        <f>+Prezzi!Q24*Superficie!G23/1000000</f>
        <v>6230.459501054218</v>
      </c>
      <c r="R23" s="33">
        <f>+Prezzi!R24*Superficie!H23/1000000</f>
        <v>6631.6657427348182</v>
      </c>
      <c r="S23" s="33">
        <f>+Prezzi!S24*Superficie!I23/1000000</f>
        <v>7894.1638617469716</v>
      </c>
      <c r="T23" s="33">
        <f>+Prezzi!T24*Superficie!J23/1000000</f>
        <v>9469.0420306043179</v>
      </c>
      <c r="U23" s="33">
        <f>+Prezzi!U24*Superficie!K23/1000000</f>
        <v>11638.738664836512</v>
      </c>
      <c r="V23" s="33">
        <f>+Prezzi!V24*Superficie!L23/1000000</f>
        <v>14388.355416850616</v>
      </c>
      <c r="W23" s="33">
        <f>+Prezzi!W24*Superficie!M23/1000000</f>
        <v>15433.439736782009</v>
      </c>
      <c r="X23" s="33">
        <f>+Prezzi!X24*Superficie!N23/1000000</f>
        <v>15171.728173570989</v>
      </c>
      <c r="Y23" s="33">
        <f>+Prezzi!Y24*Superficie!O23/1000000</f>
        <v>14751.17224045186</v>
      </c>
      <c r="Z23" s="33">
        <f>+Prezzi!Z24*Superficie!P23/1000000</f>
        <v>14453.367157680173</v>
      </c>
      <c r="AA23" s="33">
        <f>+Prezzi!AA24*Superficie!Q23/1000000</f>
        <v>14399.884011122862</v>
      </c>
      <c r="AB23" s="33">
        <f>+Prezzi!AB24*Superficie!R23/1000000</f>
        <v>13969.302978091757</v>
      </c>
      <c r="AC23" s="33">
        <f>+Prezzi!AC24*Superficie!S23/1000000</f>
        <v>14085.738326507184</v>
      </c>
      <c r="AD23" s="33">
        <f>+Prezzi!AD24*Superficie!T23/1000000</f>
        <v>14395.904239969968</v>
      </c>
      <c r="AE23" s="33">
        <f>+Prezzi!AE24*Superficie!U23/1000000</f>
        <v>14677.157083526454</v>
      </c>
      <c r="AF23" s="33">
        <f>+Prezzi!AF24*Superficie!V23/1000000</f>
        <v>14710.097025448931</v>
      </c>
      <c r="AG23" s="33">
        <f>+Prezzi!AG24*Superficie!W23/1000000</f>
        <v>14770.427896098121</v>
      </c>
      <c r="AH23" s="33">
        <v>14747.279616716174</v>
      </c>
      <c r="AI23" s="33">
        <v>14578.954719677127</v>
      </c>
      <c r="AJ23" s="33">
        <v>14316.104388819336</v>
      </c>
      <c r="AK23" s="33">
        <v>14170.619193656814</v>
      </c>
      <c r="AL23" s="33">
        <v>13974.421225488682</v>
      </c>
      <c r="AM23" s="33">
        <v>13647.304822445547</v>
      </c>
      <c r="AN23" s="33">
        <v>13404.295961151312</v>
      </c>
      <c r="AO23" s="33">
        <v>13114.78562328688</v>
      </c>
      <c r="AP23" s="3">
        <v>12803.7400910611</v>
      </c>
      <c r="AQ23" s="3">
        <v>12885.6246351222</v>
      </c>
      <c r="AR23" s="3">
        <v>12988.466417956301</v>
      </c>
      <c r="AS23" s="3">
        <v>13038.6295229855</v>
      </c>
      <c r="AT23" s="3">
        <v>13117.895353947701</v>
      </c>
      <c r="AU23" s="3">
        <v>13173.980126921</v>
      </c>
      <c r="AV23" s="3">
        <v>13246.4072611056</v>
      </c>
      <c r="AW23" s="3">
        <v>13340.181081422599</v>
      </c>
      <c r="AX23" s="3">
        <v>13366.8857727059</v>
      </c>
      <c r="AY23" s="3">
        <v>13412.6559948665</v>
      </c>
      <c r="AZ23" s="3">
        <v>13428.587143412</v>
      </c>
      <c r="BA23" s="3">
        <v>13315.831399528501</v>
      </c>
      <c r="BB23" s="3">
        <v>13277.6952726528</v>
      </c>
      <c r="BC23" s="3">
        <v>13228.753601881301</v>
      </c>
      <c r="BD23" s="3">
        <v>13266.8070573606</v>
      </c>
      <c r="BE23" s="3">
        <v>13312.386236660799</v>
      </c>
      <c r="BF23" s="3">
        <v>13368.048736405801</v>
      </c>
      <c r="BG23" s="3">
        <v>13459.4289895894</v>
      </c>
      <c r="BH23" s="3">
        <v>13547.252906673401</v>
      </c>
      <c r="BI23" s="3">
        <v>13637.108642348099</v>
      </c>
      <c r="BJ23" s="3">
        <v>13742.119349327651</v>
      </c>
      <c r="BK23" s="3">
        <v>13837.318892637726</v>
      </c>
      <c r="BL23" s="25">
        <f t="shared" si="4"/>
        <v>5.3303426595662139E-2</v>
      </c>
    </row>
    <row r="24" spans="1:64" x14ac:dyDescent="0.3">
      <c r="A24" s="12" t="s">
        <v>19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3">
        <f>+Prezzi!L25*Superficie!B24/1000000</f>
        <v>831.9363667134229</v>
      </c>
      <c r="M24" s="33">
        <f>+Prezzi!M25*Superficie!C24/1000000</f>
        <v>818.93317028818569</v>
      </c>
      <c r="N24" s="33">
        <f>+Prezzi!N25*Superficie!D24/1000000</f>
        <v>854.18875326904549</v>
      </c>
      <c r="O24" s="33">
        <f>+Prezzi!O25*Superficie!E24/1000000</f>
        <v>930.62009478054279</v>
      </c>
      <c r="P24" s="33">
        <f>+Prezzi!P25*Superficie!F24/1000000</f>
        <v>1095.1614911295212</v>
      </c>
      <c r="Q24" s="33">
        <f>+Prezzi!Q25*Superficie!G24/1000000</f>
        <v>1237.6334678760375</v>
      </c>
      <c r="R24" s="33">
        <f>+Prezzi!R25*Superficie!H24/1000000</f>
        <v>1399.4852429448194</v>
      </c>
      <c r="S24" s="33">
        <f>+Prezzi!S25*Superficie!I24/1000000</f>
        <v>1688.1282306495127</v>
      </c>
      <c r="T24" s="33">
        <f>+Prezzi!T25*Superficie!J24/1000000</f>
        <v>2020.2754314088174</v>
      </c>
      <c r="U24" s="33">
        <f>+Prezzi!U25*Superficie!K24/1000000</f>
        <v>2679.8279648387584</v>
      </c>
      <c r="V24" s="33">
        <f>+Prezzi!V25*Superficie!L24/1000000</f>
        <v>3324.5824062119195</v>
      </c>
      <c r="W24" s="33">
        <f>+Prezzi!W25*Superficie!M24/1000000</f>
        <v>3902.3877493355903</v>
      </c>
      <c r="X24" s="33">
        <f>+Prezzi!X25*Superficie!N24/1000000</f>
        <v>4256.4060911275565</v>
      </c>
      <c r="Y24" s="33">
        <f>+Prezzi!Y25*Superficie!O24/1000000</f>
        <v>4549.6011249811399</v>
      </c>
      <c r="Z24" s="33">
        <f>+Prezzi!Z25*Superficie!P24/1000000</f>
        <v>4704.6397163167458</v>
      </c>
      <c r="AA24" s="33">
        <f>+Prezzi!AA25*Superficie!Q24/1000000</f>
        <v>5022.0874413210795</v>
      </c>
      <c r="AB24" s="33">
        <f>+Prezzi!AB25*Superficie!R24/1000000</f>
        <v>5184.514273056614</v>
      </c>
      <c r="AC24" s="33">
        <f>+Prezzi!AC25*Superficie!S24/1000000</f>
        <v>5649.9588882186199</v>
      </c>
      <c r="AD24" s="33">
        <f>+Prezzi!AD25*Superficie!T24/1000000</f>
        <v>6172.4601417314907</v>
      </c>
      <c r="AE24" s="33">
        <f>+Prezzi!AE25*Superficie!U24/1000000</f>
        <v>6663.2034231185571</v>
      </c>
      <c r="AF24" s="33">
        <f>+Prezzi!AF25*Superficie!V24/1000000</f>
        <v>6922.9905927350246</v>
      </c>
      <c r="AG24" s="33">
        <f>+Prezzi!AG25*Superficie!W24/1000000</f>
        <v>7050.8280663652613</v>
      </c>
      <c r="AH24" s="33">
        <v>7072.8494862220596</v>
      </c>
      <c r="AI24" s="33">
        <v>7202.1201598260723</v>
      </c>
      <c r="AJ24" s="33">
        <v>7358.4085571053793</v>
      </c>
      <c r="AK24" s="33">
        <v>7851.4288039749963</v>
      </c>
      <c r="AL24" s="33">
        <v>7924.8953275823978</v>
      </c>
      <c r="AM24" s="33">
        <v>7769.1156579082317</v>
      </c>
      <c r="AN24" s="33">
        <v>7598.3041115453725</v>
      </c>
      <c r="AO24" s="33">
        <v>7426.7606805852874</v>
      </c>
      <c r="AP24" s="3">
        <v>7302.2751028981002</v>
      </c>
      <c r="AQ24" s="3">
        <v>7356.9132124744701</v>
      </c>
      <c r="AR24" s="3">
        <v>7489.4074062964401</v>
      </c>
      <c r="AS24" s="3">
        <v>7628.74452684892</v>
      </c>
      <c r="AT24" s="3">
        <v>7660.8497599889297</v>
      </c>
      <c r="AU24" s="3">
        <v>7729.0760808622999</v>
      </c>
      <c r="AV24" s="3">
        <v>7959.8990982416599</v>
      </c>
      <c r="AW24" s="3">
        <v>8152.1954625690196</v>
      </c>
      <c r="AX24" s="3">
        <v>8273.0411880077299</v>
      </c>
      <c r="AY24" s="3">
        <v>8331.1155999877301</v>
      </c>
      <c r="AZ24" s="3">
        <v>8288.2378484539695</v>
      </c>
      <c r="BA24" s="3">
        <v>8325.8405518320396</v>
      </c>
      <c r="BB24" s="3">
        <v>8230.9436950915606</v>
      </c>
      <c r="BC24" s="3">
        <v>8181.5727133445398</v>
      </c>
      <c r="BD24" s="3">
        <v>8184.09774913611</v>
      </c>
      <c r="BE24" s="3">
        <v>8195.8565760970505</v>
      </c>
      <c r="BF24" s="3">
        <v>8209.0522882556306</v>
      </c>
      <c r="BG24" s="3">
        <v>8262.5482293975801</v>
      </c>
      <c r="BH24" s="3">
        <v>8280.1883318940509</v>
      </c>
      <c r="BI24" s="3">
        <v>8239.04436230582</v>
      </c>
      <c r="BJ24" s="3">
        <v>8270.0997804694107</v>
      </c>
      <c r="BK24" s="3">
        <v>8342.5199770236686</v>
      </c>
      <c r="BL24" s="25">
        <f t="shared" si="4"/>
        <v>3.213663749953214E-2</v>
      </c>
    </row>
    <row r="25" spans="1:64" x14ac:dyDescent="0.3">
      <c r="AH25" s="33"/>
      <c r="AI25" s="33"/>
      <c r="AJ25" s="33"/>
      <c r="AK25" s="41"/>
      <c r="AL25" s="33"/>
      <c r="AM25" s="33"/>
      <c r="AN25" s="33"/>
      <c r="AO25" s="3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25"/>
    </row>
    <row r="26" spans="1:64" x14ac:dyDescent="0.3">
      <c r="A26" s="12" t="s">
        <v>22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3">
        <f t="shared" ref="L26:AG26" si="5">SUM(L5:L24)</f>
        <v>30787.759028501838</v>
      </c>
      <c r="M26" s="33">
        <f t="shared" si="5"/>
        <v>30569.533776127984</v>
      </c>
      <c r="N26" s="33">
        <f t="shared" si="5"/>
        <v>33383.411456479975</v>
      </c>
      <c r="O26" s="33">
        <f t="shared" si="5"/>
        <v>40095.734647463898</v>
      </c>
      <c r="P26" s="33">
        <f t="shared" si="5"/>
        <v>50449.698255613752</v>
      </c>
      <c r="Q26" s="33">
        <f t="shared" si="5"/>
        <v>58486.823694240469</v>
      </c>
      <c r="R26" s="33">
        <f t="shared" si="5"/>
        <v>68477.206215662562</v>
      </c>
      <c r="S26" s="33">
        <f t="shared" si="5"/>
        <v>79194.363180944158</v>
      </c>
      <c r="T26" s="33">
        <f t="shared" si="5"/>
        <v>96195.381477270173</v>
      </c>
      <c r="U26" s="33">
        <f t="shared" si="5"/>
        <v>120247.26525595592</v>
      </c>
      <c r="V26" s="33">
        <f t="shared" si="5"/>
        <v>148823.54649587494</v>
      </c>
      <c r="W26" s="33">
        <f t="shared" si="5"/>
        <v>159329.53242449692</v>
      </c>
      <c r="X26" s="33">
        <f t="shared" si="5"/>
        <v>152354.57171739251</v>
      </c>
      <c r="Y26" s="33">
        <f t="shared" si="5"/>
        <v>151003.00370007654</v>
      </c>
      <c r="Z26" s="33">
        <f t="shared" si="5"/>
        <v>150065.17472582229</v>
      </c>
      <c r="AA26" s="33">
        <f t="shared" si="5"/>
        <v>151965.00300831586</v>
      </c>
      <c r="AB26" s="33">
        <f t="shared" si="5"/>
        <v>152915.27960740993</v>
      </c>
      <c r="AC26" s="33">
        <f t="shared" si="5"/>
        <v>161165.09379547794</v>
      </c>
      <c r="AD26" s="33">
        <f t="shared" si="5"/>
        <v>169209.69306265441</v>
      </c>
      <c r="AE26" s="33">
        <f t="shared" si="5"/>
        <v>181406.01567438853</v>
      </c>
      <c r="AF26" s="33">
        <f t="shared" si="5"/>
        <v>191059.26088931289</v>
      </c>
      <c r="AG26" s="33">
        <f t="shared" si="5"/>
        <v>197098.00657046968</v>
      </c>
      <c r="AH26" s="33">
        <f t="shared" ref="AH26:AO26" si="6">SUM(AH5:AH24)</f>
        <v>192729.78772265013</v>
      </c>
      <c r="AI26" s="33">
        <f t="shared" si="6"/>
        <v>195719.32474600265</v>
      </c>
      <c r="AJ26" s="33">
        <f t="shared" si="6"/>
        <v>200047.09664992077</v>
      </c>
      <c r="AK26" s="33">
        <f t="shared" si="6"/>
        <v>206680.8196444537</v>
      </c>
      <c r="AL26" s="33">
        <f t="shared" si="6"/>
        <v>209759.34191424784</v>
      </c>
      <c r="AM26" s="33">
        <f t="shared" si="6"/>
        <v>212999.34933922853</v>
      </c>
      <c r="AN26" s="33">
        <f t="shared" si="6"/>
        <v>218027.3968578749</v>
      </c>
      <c r="AO26" s="33">
        <f t="shared" si="6"/>
        <v>220274.05045075115</v>
      </c>
      <c r="AP26" s="3">
        <v>229592.76198176501</v>
      </c>
      <c r="AQ26" s="3">
        <v>240647.07327705499</v>
      </c>
      <c r="AR26" s="3">
        <v>250183.14700203101</v>
      </c>
      <c r="AS26" s="3">
        <v>258727.17789906601</v>
      </c>
      <c r="AT26" s="3">
        <v>264171.629938</v>
      </c>
      <c r="AU26" s="3">
        <v>263825.116252137</v>
      </c>
      <c r="AV26" s="3">
        <v>265060.12411747797</v>
      </c>
      <c r="AW26" s="3">
        <v>269504.85358400497</v>
      </c>
      <c r="AX26" s="3">
        <v>270954.37348245498</v>
      </c>
      <c r="AY26" s="3">
        <v>270251.12855244399</v>
      </c>
      <c r="AZ26" s="3">
        <v>271408.33732652001</v>
      </c>
      <c r="BA26" s="3">
        <v>269671.58278796799</v>
      </c>
      <c r="BB26" s="3">
        <v>265809.37927526998</v>
      </c>
      <c r="BC26" s="3">
        <v>261502.88788998601</v>
      </c>
      <c r="BD26" s="3">
        <v>259901.27754151801</v>
      </c>
      <c r="BE26" s="3">
        <v>257477.414077503</v>
      </c>
      <c r="BF26" s="3">
        <v>257030.476954579</v>
      </c>
      <c r="BG26" s="3">
        <v>257525.739964415</v>
      </c>
      <c r="BH26" s="3">
        <v>257995.66840365299</v>
      </c>
      <c r="BI26" s="3">
        <v>256957.35067837001</v>
      </c>
      <c r="BJ26" s="3">
        <v>256720.82894989665</v>
      </c>
      <c r="BK26" s="3">
        <v>259595.29764572048</v>
      </c>
      <c r="BL26" s="25">
        <f t="shared" si="4"/>
        <v>1</v>
      </c>
    </row>
    <row r="27" spans="1:64" x14ac:dyDescent="0.3">
      <c r="B27" s="3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33"/>
      <c r="AI27" s="33"/>
      <c r="AJ27" s="33"/>
      <c r="AK27" s="33"/>
      <c r="AL27" s="33"/>
      <c r="AM27" s="33"/>
      <c r="AN27" s="33"/>
      <c r="AO27" s="3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25"/>
    </row>
    <row r="28" spans="1:64" x14ac:dyDescent="0.3">
      <c r="A28" s="12" t="s">
        <v>29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43">
        <f t="shared" ref="L28:AO28" si="7">+L5+L6+L7+L11</f>
        <v>5410.3688151000006</v>
      </c>
      <c r="M28" s="43">
        <f t="shared" si="7"/>
        <v>5269.8674476426004</v>
      </c>
      <c r="N28" s="43">
        <f t="shared" si="7"/>
        <v>5519.4544085721773</v>
      </c>
      <c r="O28" s="43">
        <f t="shared" si="7"/>
        <v>6490.3327619481042</v>
      </c>
      <c r="P28" s="43">
        <f t="shared" si="7"/>
        <v>8036.7031236874418</v>
      </c>
      <c r="Q28" s="43">
        <f t="shared" si="7"/>
        <v>9651.6858946318825</v>
      </c>
      <c r="R28" s="43">
        <f t="shared" si="7"/>
        <v>12010.85496915019</v>
      </c>
      <c r="S28" s="43">
        <f t="shared" si="7"/>
        <v>13716.491141969329</v>
      </c>
      <c r="T28" s="43">
        <f t="shared" si="7"/>
        <v>16243.207598591673</v>
      </c>
      <c r="U28" s="43">
        <f t="shared" si="7"/>
        <v>20635.209204514234</v>
      </c>
      <c r="V28" s="43">
        <f t="shared" si="7"/>
        <v>26339.045211286721</v>
      </c>
      <c r="W28" s="43">
        <f t="shared" si="7"/>
        <v>28222.601595816792</v>
      </c>
      <c r="X28" s="43">
        <f t="shared" si="7"/>
        <v>26106.692528894306</v>
      </c>
      <c r="Y28" s="43">
        <f t="shared" si="7"/>
        <v>25034.075821657894</v>
      </c>
      <c r="Z28" s="43">
        <f t="shared" si="7"/>
        <v>24693.996302404987</v>
      </c>
      <c r="AA28" s="43">
        <f t="shared" si="7"/>
        <v>24712.758240434501</v>
      </c>
      <c r="AB28" s="43">
        <f t="shared" si="7"/>
        <v>24957.804370828082</v>
      </c>
      <c r="AC28" s="43">
        <f t="shared" si="7"/>
        <v>26309.908999419134</v>
      </c>
      <c r="AD28" s="43">
        <f t="shared" si="7"/>
        <v>27460.888827053957</v>
      </c>
      <c r="AE28" s="43">
        <f t="shared" si="7"/>
        <v>29630.659610500657</v>
      </c>
      <c r="AF28" s="43">
        <f t="shared" si="7"/>
        <v>31138.054962044436</v>
      </c>
      <c r="AG28" s="43">
        <f t="shared" si="7"/>
        <v>31860.506306361087</v>
      </c>
      <c r="AH28" s="33">
        <f t="shared" si="7"/>
        <v>30594.953853580406</v>
      </c>
      <c r="AI28" s="33">
        <f t="shared" si="7"/>
        <v>32080.472861287406</v>
      </c>
      <c r="AJ28" s="33">
        <f t="shared" si="7"/>
        <v>33386.657079842589</v>
      </c>
      <c r="AK28" s="33">
        <f t="shared" si="7"/>
        <v>35845.066304660642</v>
      </c>
      <c r="AL28" s="33">
        <f t="shared" si="7"/>
        <v>35962.847727180284</v>
      </c>
      <c r="AM28" s="33">
        <f t="shared" si="7"/>
        <v>37550.170843131593</v>
      </c>
      <c r="AN28" s="33">
        <f t="shared" si="7"/>
        <v>39073.573203218722</v>
      </c>
      <c r="AO28" s="33">
        <f t="shared" si="7"/>
        <v>40257.066750470782</v>
      </c>
      <c r="AP28" s="3">
        <v>46738.392232881997</v>
      </c>
      <c r="AQ28" s="3">
        <v>49135.643013166802</v>
      </c>
      <c r="AR28" s="3">
        <v>51477.319801249498</v>
      </c>
      <c r="AS28" s="3">
        <v>54096.144831333499</v>
      </c>
      <c r="AT28" s="3">
        <v>56186.647024038597</v>
      </c>
      <c r="AU28" s="3">
        <v>56642.0812591254</v>
      </c>
      <c r="AV28" s="3">
        <v>57221.434917248203</v>
      </c>
      <c r="AW28" s="3">
        <v>57992.188818126197</v>
      </c>
      <c r="AX28" s="3">
        <v>59381.852756821601</v>
      </c>
      <c r="AY28" s="3">
        <v>59362.123373765702</v>
      </c>
      <c r="AZ28" s="3">
        <v>60112.802385344701</v>
      </c>
      <c r="BA28" s="3">
        <v>59369.288060097198</v>
      </c>
      <c r="BB28" s="3">
        <v>57838.7508932255</v>
      </c>
      <c r="BC28" s="3">
        <v>56644.310217286104</v>
      </c>
      <c r="BD28" s="3">
        <v>56206.7253388182</v>
      </c>
      <c r="BE28" s="3">
        <v>55324.871985368402</v>
      </c>
      <c r="BF28" s="3">
        <v>55322.729090042398</v>
      </c>
      <c r="BG28" s="3">
        <v>55201.6139792506</v>
      </c>
      <c r="BH28" s="3">
        <v>55540.200335276699</v>
      </c>
      <c r="BI28" s="3">
        <v>55771.628560201301</v>
      </c>
      <c r="BJ28" s="3">
        <v>56001.07103781894</v>
      </c>
      <c r="BK28" s="3">
        <v>57110.956729316458</v>
      </c>
      <c r="BL28" s="25">
        <f t="shared" si="4"/>
        <v>0.2199999662831256</v>
      </c>
    </row>
    <row r="29" spans="1:64" x14ac:dyDescent="0.3">
      <c r="A29" s="12" t="s">
        <v>30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43">
        <f t="shared" ref="L29:AO29" si="8">+L8+L9+L12+L10</f>
        <v>10059.610758574896</v>
      </c>
      <c r="M29" s="43">
        <f t="shared" si="8"/>
        <v>10049.876310818545</v>
      </c>
      <c r="N29" s="43">
        <f t="shared" si="8"/>
        <v>11236.726539763367</v>
      </c>
      <c r="O29" s="43">
        <f t="shared" si="8"/>
        <v>13919.325062349089</v>
      </c>
      <c r="P29" s="43">
        <f t="shared" si="8"/>
        <v>17157.693917351742</v>
      </c>
      <c r="Q29" s="43">
        <f t="shared" si="8"/>
        <v>20217.785625267836</v>
      </c>
      <c r="R29" s="43">
        <f t="shared" si="8"/>
        <v>24858.357469663577</v>
      </c>
      <c r="S29" s="43">
        <f t="shared" si="8"/>
        <v>28529.179122211062</v>
      </c>
      <c r="T29" s="43">
        <f t="shared" si="8"/>
        <v>36377.995699739207</v>
      </c>
      <c r="U29" s="43">
        <f t="shared" si="8"/>
        <v>45016.503421338428</v>
      </c>
      <c r="V29" s="43">
        <f t="shared" si="8"/>
        <v>55876.783264709578</v>
      </c>
      <c r="W29" s="43">
        <f t="shared" si="8"/>
        <v>57695.472260900453</v>
      </c>
      <c r="X29" s="43">
        <f t="shared" si="8"/>
        <v>51918.727828880161</v>
      </c>
      <c r="Y29" s="43">
        <f t="shared" si="8"/>
        <v>51013.488711814272</v>
      </c>
      <c r="Z29" s="43">
        <f t="shared" si="8"/>
        <v>50325.316781272399</v>
      </c>
      <c r="AA29" s="43">
        <f t="shared" si="8"/>
        <v>50653.253303114856</v>
      </c>
      <c r="AB29" s="43">
        <f t="shared" si="8"/>
        <v>51311.782155848596</v>
      </c>
      <c r="AC29" s="43">
        <f t="shared" si="8"/>
        <v>55293.114129850706</v>
      </c>
      <c r="AD29" s="43">
        <f t="shared" si="8"/>
        <v>58543.647936526002</v>
      </c>
      <c r="AE29" s="43">
        <f t="shared" si="8"/>
        <v>64057.748956156938</v>
      </c>
      <c r="AF29" s="43">
        <f t="shared" si="8"/>
        <v>68615.861603442114</v>
      </c>
      <c r="AG29" s="43">
        <f t="shared" si="8"/>
        <v>70607.444351293627</v>
      </c>
      <c r="AH29" s="33">
        <f t="shared" si="8"/>
        <v>66755.296110209369</v>
      </c>
      <c r="AI29" s="33">
        <f t="shared" si="8"/>
        <v>68354.552051205188</v>
      </c>
      <c r="AJ29" s="33">
        <f t="shared" si="8"/>
        <v>70505.152454434676</v>
      </c>
      <c r="AK29" s="33">
        <f t="shared" si="8"/>
        <v>73167.640857424791</v>
      </c>
      <c r="AL29" s="33">
        <f t="shared" si="8"/>
        <v>76218.513067111024</v>
      </c>
      <c r="AM29" s="33">
        <f t="shared" si="8"/>
        <v>78611.529722917694</v>
      </c>
      <c r="AN29" s="33">
        <f t="shared" si="8"/>
        <v>82259.50774663534</v>
      </c>
      <c r="AO29" s="33">
        <f t="shared" si="8"/>
        <v>84070.991207427709</v>
      </c>
      <c r="AP29" s="3">
        <v>86400.071757056096</v>
      </c>
      <c r="AQ29" s="3">
        <v>93503.325319559503</v>
      </c>
      <c r="AR29" s="3">
        <v>100370.67092658899</v>
      </c>
      <c r="AS29" s="3">
        <v>105188.35983578301</v>
      </c>
      <c r="AT29" s="3">
        <v>107712.082906212</v>
      </c>
      <c r="AU29" s="3">
        <v>106250.037983036</v>
      </c>
      <c r="AV29" s="3">
        <v>105745.775964582</v>
      </c>
      <c r="AW29" s="3">
        <v>108245.613832512</v>
      </c>
      <c r="AX29" s="3">
        <v>108109.73490587399</v>
      </c>
      <c r="AY29" s="3">
        <v>107861.603256598</v>
      </c>
      <c r="AZ29" s="3">
        <v>109254.63235969401</v>
      </c>
      <c r="BA29" s="3">
        <v>109303.047460747</v>
      </c>
      <c r="BB29" s="3">
        <v>108660.623935504</v>
      </c>
      <c r="BC29" s="3">
        <v>106961.570676323</v>
      </c>
      <c r="BD29" s="3">
        <v>105873.670715011</v>
      </c>
      <c r="BE29" s="3">
        <v>104414.23835754801</v>
      </c>
      <c r="BF29" s="3">
        <v>104024.945478622</v>
      </c>
      <c r="BG29" s="3">
        <v>104324.131011213</v>
      </c>
      <c r="BH29" s="3">
        <v>104215.07998572401</v>
      </c>
      <c r="BI29" s="3">
        <v>102494.84275707</v>
      </c>
      <c r="BJ29" s="3">
        <v>101723.76697622717</v>
      </c>
      <c r="BK29" s="3">
        <v>102907.15015231198</v>
      </c>
      <c r="BL29" s="25">
        <f t="shared" si="4"/>
        <v>0.39641376822146163</v>
      </c>
    </row>
    <row r="30" spans="1:64" x14ac:dyDescent="0.3">
      <c r="A30" s="12" t="s">
        <v>26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43">
        <f t="shared" ref="L30:AO30" si="9">SUM(L13:L16)</f>
        <v>3237.6298701653113</v>
      </c>
      <c r="M30" s="43">
        <f t="shared" si="9"/>
        <v>3257.2284540428186</v>
      </c>
      <c r="N30" s="43">
        <f t="shared" si="9"/>
        <v>3732.9094600736971</v>
      </c>
      <c r="O30" s="43">
        <f t="shared" si="9"/>
        <v>4739.6828252240939</v>
      </c>
      <c r="P30" s="43">
        <f t="shared" si="9"/>
        <v>6815.0192805018287</v>
      </c>
      <c r="Q30" s="43">
        <f t="shared" si="9"/>
        <v>7655.8507654083278</v>
      </c>
      <c r="R30" s="43">
        <f t="shared" si="9"/>
        <v>8456.1790822168805</v>
      </c>
      <c r="S30" s="43">
        <f t="shared" si="9"/>
        <v>9743.6217717764976</v>
      </c>
      <c r="T30" s="43">
        <f t="shared" si="9"/>
        <v>11292.56467878422</v>
      </c>
      <c r="U30" s="43">
        <f t="shared" si="9"/>
        <v>14154.737808332273</v>
      </c>
      <c r="V30" s="43">
        <f t="shared" si="9"/>
        <v>17521.913471453918</v>
      </c>
      <c r="W30" s="43">
        <f t="shared" si="9"/>
        <v>19556.390881925203</v>
      </c>
      <c r="X30" s="43">
        <f t="shared" si="9"/>
        <v>19973.822730822598</v>
      </c>
      <c r="Y30" s="43">
        <f t="shared" si="9"/>
        <v>19653.147786273512</v>
      </c>
      <c r="Z30" s="43">
        <f t="shared" si="9"/>
        <v>19640.617553947668</v>
      </c>
      <c r="AA30" s="43">
        <f t="shared" si="9"/>
        <v>19699.82580011322</v>
      </c>
      <c r="AB30" s="43">
        <f t="shared" si="9"/>
        <v>19632.625795051514</v>
      </c>
      <c r="AC30" s="43">
        <f t="shared" si="9"/>
        <v>20325.630202185908</v>
      </c>
      <c r="AD30" s="43">
        <f t="shared" si="9"/>
        <v>21109.155619609424</v>
      </c>
      <c r="AE30" s="43">
        <f t="shared" si="9"/>
        <v>22898.722574958309</v>
      </c>
      <c r="AF30" s="43">
        <f t="shared" si="9"/>
        <v>24207.476445673758</v>
      </c>
      <c r="AG30" s="43">
        <f t="shared" si="9"/>
        <v>25449.986089614475</v>
      </c>
      <c r="AH30" s="33">
        <f t="shared" si="9"/>
        <v>26478.869886460332</v>
      </c>
      <c r="AI30" s="33">
        <f t="shared" si="9"/>
        <v>27541.802510398957</v>
      </c>
      <c r="AJ30" s="33">
        <f t="shared" si="9"/>
        <v>28659.295256937359</v>
      </c>
      <c r="AK30" s="33">
        <f t="shared" si="9"/>
        <v>29869.566023293017</v>
      </c>
      <c r="AL30" s="33">
        <f t="shared" si="9"/>
        <v>30413.408078333487</v>
      </c>
      <c r="AM30" s="33">
        <f t="shared" si="9"/>
        <v>30802.949379728219</v>
      </c>
      <c r="AN30" s="33">
        <f t="shared" si="9"/>
        <v>30937.064257884747</v>
      </c>
      <c r="AO30" s="33">
        <f t="shared" si="9"/>
        <v>30924.527893858474</v>
      </c>
      <c r="AP30" s="3">
        <v>31502.019846492702</v>
      </c>
      <c r="AQ30" s="3">
        <v>32815.486908329302</v>
      </c>
      <c r="AR30" s="3">
        <v>32511.248919626902</v>
      </c>
      <c r="AS30" s="3">
        <v>33170.345151113397</v>
      </c>
      <c r="AT30" s="3">
        <v>33389.936966994697</v>
      </c>
      <c r="AU30" s="3">
        <v>33740.057860114197</v>
      </c>
      <c r="AV30" s="3">
        <v>33904.1679190293</v>
      </c>
      <c r="AW30" s="3">
        <v>34526.932668888599</v>
      </c>
      <c r="AX30" s="3">
        <v>34361.276851866402</v>
      </c>
      <c r="AY30" s="3">
        <v>33765.139832251203</v>
      </c>
      <c r="AZ30" s="3">
        <v>32987.890095826202</v>
      </c>
      <c r="BA30" s="3">
        <v>32525.396420878398</v>
      </c>
      <c r="BB30" s="3">
        <v>31709.178331811399</v>
      </c>
      <c r="BC30" s="3">
        <v>31144.0160915542</v>
      </c>
      <c r="BD30" s="3">
        <v>31136.263264166999</v>
      </c>
      <c r="BE30" s="3">
        <v>30964.0120658634</v>
      </c>
      <c r="BF30" s="3">
        <v>30791.276530527299</v>
      </c>
      <c r="BG30" s="3">
        <v>30801.314641417401</v>
      </c>
      <c r="BH30" s="3">
        <v>30912.2935918271</v>
      </c>
      <c r="BI30" s="3">
        <v>30993.490478997599</v>
      </c>
      <c r="BJ30" s="3">
        <v>31000.204311730133</v>
      </c>
      <c r="BK30" s="3">
        <v>31149.00291676143</v>
      </c>
      <c r="BL30" s="25">
        <f t="shared" si="4"/>
        <v>0.11999062848692911</v>
      </c>
    </row>
    <row r="31" spans="1:64" x14ac:dyDescent="0.3">
      <c r="A31" s="12" t="s">
        <v>27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43">
        <f t="shared" ref="L31:AO31" si="10">SUM(L17:L22)</f>
        <v>7264.1112977991552</v>
      </c>
      <c r="M31" s="43">
        <f t="shared" si="10"/>
        <v>7228.4960047800214</v>
      </c>
      <c r="N31" s="43">
        <f t="shared" si="10"/>
        <v>7748.6080797531222</v>
      </c>
      <c r="O31" s="43">
        <f t="shared" si="10"/>
        <v>9119.6438743175077</v>
      </c>
      <c r="P31" s="43">
        <f t="shared" si="10"/>
        <v>11582.759798569607</v>
      </c>
      <c r="Q31" s="43">
        <f t="shared" si="10"/>
        <v>13493.408440002157</v>
      </c>
      <c r="R31" s="43">
        <f t="shared" si="10"/>
        <v>15120.66370895227</v>
      </c>
      <c r="S31" s="43">
        <f t="shared" si="10"/>
        <v>17622.779052590788</v>
      </c>
      <c r="T31" s="43">
        <f t="shared" si="10"/>
        <v>20792.29603814194</v>
      </c>
      <c r="U31" s="43">
        <f t="shared" si="10"/>
        <v>26122.248192095751</v>
      </c>
      <c r="V31" s="43">
        <f t="shared" si="10"/>
        <v>31372.866725362164</v>
      </c>
      <c r="W31" s="43">
        <f t="shared" si="10"/>
        <v>34519.240199736851</v>
      </c>
      <c r="X31" s="43">
        <f t="shared" si="10"/>
        <v>34927.194364096904</v>
      </c>
      <c r="Y31" s="43">
        <f t="shared" si="10"/>
        <v>36001.518014897883</v>
      </c>
      <c r="Z31" s="43">
        <f t="shared" si="10"/>
        <v>36247.237214200315</v>
      </c>
      <c r="AA31" s="43">
        <f t="shared" si="10"/>
        <v>37477.194212209331</v>
      </c>
      <c r="AB31" s="43">
        <f t="shared" si="10"/>
        <v>37859.250034533354</v>
      </c>
      <c r="AC31" s="43">
        <f t="shared" si="10"/>
        <v>39500.743249296371</v>
      </c>
      <c r="AD31" s="43">
        <f t="shared" si="10"/>
        <v>41527.636297763544</v>
      </c>
      <c r="AE31" s="43">
        <f t="shared" si="10"/>
        <v>43478.52402612759</v>
      </c>
      <c r="AF31" s="43">
        <f t="shared" si="10"/>
        <v>45464.780259968611</v>
      </c>
      <c r="AG31" s="43">
        <f t="shared" si="10"/>
        <v>47358.813860737122</v>
      </c>
      <c r="AH31" s="33">
        <f t="shared" si="10"/>
        <v>47080.538769461797</v>
      </c>
      <c r="AI31" s="33">
        <f t="shared" si="10"/>
        <v>45961.42244360788</v>
      </c>
      <c r="AJ31" s="33">
        <f t="shared" si="10"/>
        <v>45821.478912781422</v>
      </c>
      <c r="AK31" s="33">
        <f t="shared" si="10"/>
        <v>45776.498461443429</v>
      </c>
      <c r="AL31" s="33">
        <f t="shared" si="10"/>
        <v>45265.256488551939</v>
      </c>
      <c r="AM31" s="33">
        <f t="shared" si="10"/>
        <v>44618.278913097252</v>
      </c>
      <c r="AN31" s="33">
        <f t="shared" si="10"/>
        <v>44754.651577439407</v>
      </c>
      <c r="AO31" s="33">
        <f t="shared" si="10"/>
        <v>44479.918295122043</v>
      </c>
      <c r="AP31" s="3">
        <v>44846.262951374803</v>
      </c>
      <c r="AQ31" s="3">
        <v>44950.080188402797</v>
      </c>
      <c r="AR31" s="3">
        <v>45346.033530312401</v>
      </c>
      <c r="AS31" s="3">
        <v>45604.9540310019</v>
      </c>
      <c r="AT31" s="3">
        <v>46104.217926817801</v>
      </c>
      <c r="AU31" s="3">
        <v>46289.8829420779</v>
      </c>
      <c r="AV31" s="3">
        <v>46982.438957271101</v>
      </c>
      <c r="AW31" s="3">
        <v>47247.741720486702</v>
      </c>
      <c r="AX31" s="3">
        <v>47461.582007178498</v>
      </c>
      <c r="AY31" s="3">
        <v>47518.490494974401</v>
      </c>
      <c r="AZ31" s="3">
        <v>47336.187493787998</v>
      </c>
      <c r="BA31" s="3">
        <v>46832.178894884302</v>
      </c>
      <c r="BB31" s="3">
        <v>46092.187146983902</v>
      </c>
      <c r="BC31" s="3">
        <v>45342.664589596097</v>
      </c>
      <c r="BD31" s="3">
        <v>45233.713417025501</v>
      </c>
      <c r="BE31" s="3">
        <v>45266.048855964698</v>
      </c>
      <c r="BF31" s="3">
        <v>45314.424830726297</v>
      </c>
      <c r="BG31" s="3">
        <v>45476.7031135465</v>
      </c>
      <c r="BH31" s="3">
        <v>45500.653252257398</v>
      </c>
      <c r="BI31" s="3">
        <v>45821.235877445499</v>
      </c>
      <c r="BJ31" s="3">
        <v>45983.567494323339</v>
      </c>
      <c r="BK31" s="3">
        <v>46248.348977669149</v>
      </c>
      <c r="BL31" s="25">
        <f t="shared" si="4"/>
        <v>0.17815557291328912</v>
      </c>
    </row>
    <row r="32" spans="1:64" x14ac:dyDescent="0.3">
      <c r="A32" s="12" t="s">
        <v>28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43">
        <f t="shared" ref="L32:AO32" si="11">+L23+L24</f>
        <v>4816.0382868624756</v>
      </c>
      <c r="M32" s="43">
        <f t="shared" si="11"/>
        <v>4764.0655588439968</v>
      </c>
      <c r="N32" s="43">
        <f t="shared" si="11"/>
        <v>5145.7129683176081</v>
      </c>
      <c r="O32" s="43">
        <f t="shared" si="11"/>
        <v>5826.7501236251037</v>
      </c>
      <c r="P32" s="43">
        <f t="shared" si="11"/>
        <v>6857.5221355031372</v>
      </c>
      <c r="Q32" s="43">
        <f t="shared" si="11"/>
        <v>7468.0929689302557</v>
      </c>
      <c r="R32" s="43">
        <f t="shared" si="11"/>
        <v>8031.1509856796374</v>
      </c>
      <c r="S32" s="43">
        <f t="shared" si="11"/>
        <v>9582.2920923964848</v>
      </c>
      <c r="T32" s="43">
        <f t="shared" si="11"/>
        <v>11489.317462013136</v>
      </c>
      <c r="U32" s="43">
        <f t="shared" si="11"/>
        <v>14318.56662967527</v>
      </c>
      <c r="V32" s="43">
        <f t="shared" si="11"/>
        <v>17712.937823062537</v>
      </c>
      <c r="W32" s="43">
        <f t="shared" si="11"/>
        <v>19335.8274861176</v>
      </c>
      <c r="X32" s="43">
        <f t="shared" si="11"/>
        <v>19428.134264698547</v>
      </c>
      <c r="Y32" s="43">
        <f t="shared" si="11"/>
        <v>19300.773365433</v>
      </c>
      <c r="Z32" s="43">
        <f t="shared" si="11"/>
        <v>19158.006873996921</v>
      </c>
      <c r="AA32" s="43">
        <f t="shared" si="11"/>
        <v>19421.971452443941</v>
      </c>
      <c r="AB32" s="43">
        <f t="shared" si="11"/>
        <v>19153.817251148372</v>
      </c>
      <c r="AC32" s="43">
        <f t="shared" si="11"/>
        <v>19735.697214725806</v>
      </c>
      <c r="AD32" s="43">
        <f t="shared" si="11"/>
        <v>20568.36438170146</v>
      </c>
      <c r="AE32" s="43">
        <f t="shared" si="11"/>
        <v>21340.360506645011</v>
      </c>
      <c r="AF32" s="43">
        <f t="shared" si="11"/>
        <v>21633.087618183956</v>
      </c>
      <c r="AG32" s="43">
        <f t="shared" si="11"/>
        <v>21821.255962463383</v>
      </c>
      <c r="AH32" s="33">
        <f t="shared" si="11"/>
        <v>21820.129102938234</v>
      </c>
      <c r="AI32" s="33">
        <f t="shared" si="11"/>
        <v>21781.074879503198</v>
      </c>
      <c r="AJ32" s="33">
        <f t="shared" si="11"/>
        <v>21674.512945924715</v>
      </c>
      <c r="AK32" s="33">
        <f t="shared" si="11"/>
        <v>22022.047997631809</v>
      </c>
      <c r="AL32" s="33">
        <f t="shared" si="11"/>
        <v>21899.316553071079</v>
      </c>
      <c r="AM32" s="33">
        <f t="shared" si="11"/>
        <v>21416.42048035378</v>
      </c>
      <c r="AN32" s="33">
        <f t="shared" si="11"/>
        <v>21002.600072696685</v>
      </c>
      <c r="AO32" s="33">
        <f t="shared" si="11"/>
        <v>20541.546303872168</v>
      </c>
      <c r="AP32" s="3">
        <v>20106.0151939592</v>
      </c>
      <c r="AQ32" s="3">
        <v>20242.537847596701</v>
      </c>
      <c r="AR32" s="3">
        <v>20477.8738242527</v>
      </c>
      <c r="AS32" s="3">
        <v>20667.374049834401</v>
      </c>
      <c r="AT32" s="3">
        <v>20778.745113936599</v>
      </c>
      <c r="AU32" s="3">
        <v>20903.056207783298</v>
      </c>
      <c r="AV32" s="3">
        <v>21206.306359347302</v>
      </c>
      <c r="AW32" s="3">
        <v>21492.376543991599</v>
      </c>
      <c r="AX32" s="3">
        <v>21639.926960713601</v>
      </c>
      <c r="AY32" s="3">
        <v>21743.771594854199</v>
      </c>
      <c r="AZ32" s="3">
        <v>21716.824991866</v>
      </c>
      <c r="BA32" s="3">
        <v>21641.6719513606</v>
      </c>
      <c r="BB32" s="3">
        <v>21508.638967744399</v>
      </c>
      <c r="BC32" s="3">
        <v>21410.326315225899</v>
      </c>
      <c r="BD32" s="3">
        <v>21450.904806496801</v>
      </c>
      <c r="BE32" s="3">
        <v>21508.242812757799</v>
      </c>
      <c r="BF32" s="3">
        <v>21577.101024661399</v>
      </c>
      <c r="BG32" s="3">
        <v>21721.977218986998</v>
      </c>
      <c r="BH32" s="3">
        <v>21827.4412385674</v>
      </c>
      <c r="BI32" s="3">
        <v>21876.153004653999</v>
      </c>
      <c r="BJ32" s="3">
        <v>22012.21912979706</v>
      </c>
      <c r="BK32" s="3">
        <v>22179.838869661391</v>
      </c>
      <c r="BL32" s="25">
        <f t="shared" si="4"/>
        <v>8.5440064095194265E-2</v>
      </c>
    </row>
    <row r="33" spans="1:63" x14ac:dyDescent="0.3">
      <c r="A33" s="13"/>
      <c r="B33" s="2"/>
      <c r="C33" s="2"/>
      <c r="D33" s="2"/>
      <c r="E33" s="2"/>
      <c r="F33" s="2"/>
      <c r="G33" s="2"/>
      <c r="H33" s="2"/>
      <c r="I33" s="2"/>
      <c r="J33" s="2"/>
      <c r="K33" s="2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</row>
    <row r="34" spans="1:63" x14ac:dyDescent="0.3">
      <c r="A34" s="17" t="s">
        <v>35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  <ignoredErrors>
    <ignoredError sqref="AH30:AO3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B34"/>
  <sheetViews>
    <sheetView zoomScale="85" zoomScaleNormal="85" workbookViewId="0">
      <pane xSplit="1" ySplit="3" topLeftCell="AU4" activePane="bottomRight" state="frozen"/>
      <selection activeCell="BK1" sqref="BK1:BK1048576"/>
      <selection pane="topRight" activeCell="BK1" sqref="BK1:BK1048576"/>
      <selection pane="bottomLeft" activeCell="BK1" sqref="BK1:BK1048576"/>
      <selection pane="bottomRight" activeCell="BB3" sqref="BB3"/>
    </sheetView>
  </sheetViews>
  <sheetFormatPr defaultColWidth="8" defaultRowHeight="13" x14ac:dyDescent="0.3"/>
  <cols>
    <col min="1" max="1" width="17.33203125" style="8" customWidth="1"/>
    <col min="2" max="53" width="9.58203125" style="8" customWidth="1"/>
    <col min="54" max="16384" width="8" style="8"/>
  </cols>
  <sheetData>
    <row r="2" spans="1:54" x14ac:dyDescent="0.3">
      <c r="A2" s="8" t="s">
        <v>36</v>
      </c>
    </row>
    <row r="3" spans="1:54" x14ac:dyDescent="0.3">
      <c r="A3" s="9" t="s">
        <v>33</v>
      </c>
      <c r="B3" s="9">
        <v>1970</v>
      </c>
      <c r="C3" s="9">
        <f t="shared" ref="C3:AO3" si="0">1+B3</f>
        <v>1971</v>
      </c>
      <c r="D3" s="9">
        <f t="shared" si="0"/>
        <v>1972</v>
      </c>
      <c r="E3" s="9">
        <f t="shared" si="0"/>
        <v>1973</v>
      </c>
      <c r="F3" s="9">
        <f t="shared" si="0"/>
        <v>1974</v>
      </c>
      <c r="G3" s="9">
        <f t="shared" si="0"/>
        <v>1975</v>
      </c>
      <c r="H3" s="9">
        <f t="shared" si="0"/>
        <v>1976</v>
      </c>
      <c r="I3" s="9">
        <f t="shared" si="0"/>
        <v>1977</v>
      </c>
      <c r="J3" s="9">
        <f t="shared" si="0"/>
        <v>1978</v>
      </c>
      <c r="K3" s="9">
        <f t="shared" si="0"/>
        <v>1979</v>
      </c>
      <c r="L3" s="9">
        <f t="shared" si="0"/>
        <v>1980</v>
      </c>
      <c r="M3" s="9">
        <f t="shared" si="0"/>
        <v>1981</v>
      </c>
      <c r="N3" s="9">
        <f t="shared" si="0"/>
        <v>1982</v>
      </c>
      <c r="O3" s="9">
        <f t="shared" si="0"/>
        <v>1983</v>
      </c>
      <c r="P3" s="9">
        <f t="shared" si="0"/>
        <v>1984</v>
      </c>
      <c r="Q3" s="9">
        <f t="shared" si="0"/>
        <v>1985</v>
      </c>
      <c r="R3" s="9">
        <f t="shared" si="0"/>
        <v>1986</v>
      </c>
      <c r="S3" s="9">
        <f t="shared" si="0"/>
        <v>1987</v>
      </c>
      <c r="T3" s="9">
        <f t="shared" si="0"/>
        <v>1988</v>
      </c>
      <c r="U3" s="9">
        <f t="shared" si="0"/>
        <v>1989</v>
      </c>
      <c r="V3" s="9">
        <f t="shared" si="0"/>
        <v>1990</v>
      </c>
      <c r="W3" s="9">
        <f t="shared" si="0"/>
        <v>1991</v>
      </c>
      <c r="X3" s="9">
        <f t="shared" si="0"/>
        <v>1992</v>
      </c>
      <c r="Y3" s="9">
        <f t="shared" si="0"/>
        <v>1993</v>
      </c>
      <c r="Z3" s="9">
        <f t="shared" si="0"/>
        <v>1994</v>
      </c>
      <c r="AA3" s="9">
        <f t="shared" si="0"/>
        <v>1995</v>
      </c>
      <c r="AB3" s="9">
        <f t="shared" si="0"/>
        <v>1996</v>
      </c>
      <c r="AC3" s="9">
        <f t="shared" si="0"/>
        <v>1997</v>
      </c>
      <c r="AD3" s="9">
        <f t="shared" si="0"/>
        <v>1998</v>
      </c>
      <c r="AE3" s="9">
        <f t="shared" si="0"/>
        <v>1999</v>
      </c>
      <c r="AF3" s="9">
        <f t="shared" si="0"/>
        <v>2000</v>
      </c>
      <c r="AG3" s="9">
        <f t="shared" si="0"/>
        <v>2001</v>
      </c>
      <c r="AH3" s="9">
        <f t="shared" si="0"/>
        <v>2002</v>
      </c>
      <c r="AI3" s="9">
        <f t="shared" si="0"/>
        <v>2003</v>
      </c>
      <c r="AJ3" s="9">
        <f t="shared" si="0"/>
        <v>2004</v>
      </c>
      <c r="AK3" s="9">
        <f t="shared" si="0"/>
        <v>2005</v>
      </c>
      <c r="AL3" s="9">
        <f t="shared" si="0"/>
        <v>2006</v>
      </c>
      <c r="AM3" s="9">
        <f t="shared" si="0"/>
        <v>2007</v>
      </c>
      <c r="AN3" s="9">
        <f t="shared" si="0"/>
        <v>2008</v>
      </c>
      <c r="AO3" s="9">
        <f t="shared" si="0"/>
        <v>2009</v>
      </c>
      <c r="AP3" s="9">
        <f t="shared" ref="AP3:BA3" si="1">1+AO3</f>
        <v>2010</v>
      </c>
      <c r="AQ3" s="9">
        <f t="shared" si="1"/>
        <v>2011</v>
      </c>
      <c r="AR3" s="9">
        <f t="shared" si="1"/>
        <v>2012</v>
      </c>
      <c r="AS3" s="9">
        <f t="shared" si="1"/>
        <v>2013</v>
      </c>
      <c r="AT3" s="9">
        <f t="shared" si="1"/>
        <v>2014</v>
      </c>
      <c r="AU3" s="9">
        <f t="shared" si="1"/>
        <v>2015</v>
      </c>
      <c r="AV3" s="9">
        <f t="shared" si="1"/>
        <v>2016</v>
      </c>
      <c r="AW3" s="9">
        <f t="shared" si="1"/>
        <v>2017</v>
      </c>
      <c r="AX3" s="9">
        <f t="shared" si="1"/>
        <v>2018</v>
      </c>
      <c r="AY3" s="9">
        <f t="shared" si="1"/>
        <v>2019</v>
      </c>
      <c r="AZ3" s="9">
        <f t="shared" si="1"/>
        <v>2020</v>
      </c>
      <c r="BA3" s="9">
        <f t="shared" si="1"/>
        <v>2021</v>
      </c>
    </row>
    <row r="5" spans="1:54" x14ac:dyDescent="0.3">
      <c r="A5" s="8" t="s">
        <v>0</v>
      </c>
      <c r="B5" s="10">
        <v>1366544</v>
      </c>
      <c r="C5" s="10">
        <v>1354260</v>
      </c>
      <c r="D5" s="10">
        <v>1341977</v>
      </c>
      <c r="E5" s="10">
        <v>1329693</v>
      </c>
      <c r="F5" s="10">
        <v>1317410</v>
      </c>
      <c r="G5" s="10">
        <v>1305126</v>
      </c>
      <c r="H5" s="10">
        <v>1292843</v>
      </c>
      <c r="I5" s="10">
        <v>1280559</v>
      </c>
      <c r="J5" s="10">
        <v>1268275</v>
      </c>
      <c r="K5" s="10">
        <v>1255992</v>
      </c>
      <c r="L5" s="10">
        <v>1243708</v>
      </c>
      <c r="M5" s="10">
        <v>1231425</v>
      </c>
      <c r="N5" s="10">
        <v>1219141</v>
      </c>
      <c r="O5" s="10">
        <v>1206780</v>
      </c>
      <c r="P5" s="10">
        <v>1194418</v>
      </c>
      <c r="Q5" s="10">
        <v>1182057</v>
      </c>
      <c r="R5" s="10">
        <v>1169696</v>
      </c>
      <c r="S5" s="10">
        <v>1157334</v>
      </c>
      <c r="T5" s="10">
        <v>1144973</v>
      </c>
      <c r="U5" s="10">
        <v>1132611</v>
      </c>
      <c r="V5" s="10">
        <v>1120250</v>
      </c>
      <c r="W5" s="10">
        <v>1115210</v>
      </c>
      <c r="X5" s="10">
        <v>1110103</v>
      </c>
      <c r="Y5" s="3">
        <v>1105083</v>
      </c>
      <c r="Z5" s="10">
        <v>1099983</v>
      </c>
      <c r="AA5" s="10">
        <v>1095074</v>
      </c>
      <c r="AB5" s="7">
        <v>1089821</v>
      </c>
      <c r="AC5" s="10">
        <v>1084789</v>
      </c>
      <c r="AD5" s="10">
        <v>1079701</v>
      </c>
      <c r="AE5" s="10">
        <v>1074662</v>
      </c>
      <c r="AF5" s="10">
        <v>1069565</v>
      </c>
      <c r="AG5" s="10">
        <v>1063710</v>
      </c>
      <c r="AH5" s="10">
        <v>1057809</v>
      </c>
      <c r="AI5" s="10">
        <v>1051952</v>
      </c>
      <c r="AJ5" s="10">
        <v>1046040</v>
      </c>
      <c r="AK5" s="10">
        <v>1040369</v>
      </c>
      <c r="AL5" s="10">
        <v>1034306</v>
      </c>
      <c r="AM5" s="10">
        <v>1028464</v>
      </c>
      <c r="AN5" s="10">
        <v>1022537</v>
      </c>
      <c r="AO5" s="10">
        <v>1016706</v>
      </c>
      <c r="AP5" s="10">
        <v>1010781</v>
      </c>
      <c r="AQ5" s="10">
        <v>992357</v>
      </c>
      <c r="AR5" s="10">
        <v>973902.7999999997</v>
      </c>
      <c r="AS5" s="10">
        <v>955481.69999999949</v>
      </c>
      <c r="AT5" s="10">
        <v>955481.69999999949</v>
      </c>
      <c r="AU5" s="10">
        <v>955481.69999999949</v>
      </c>
      <c r="AV5" s="10">
        <v>955481.69999999949</v>
      </c>
      <c r="AW5" s="10">
        <v>955481.69999999949</v>
      </c>
      <c r="AX5" s="10">
        <v>955481.69999999949</v>
      </c>
      <c r="AY5" s="10">
        <v>955481.69999999949</v>
      </c>
      <c r="AZ5" s="10">
        <v>955481.69999999949</v>
      </c>
      <c r="BA5" s="10">
        <v>955481.69999999949</v>
      </c>
      <c r="BB5" s="25">
        <f>+BA5/BA$26</f>
        <v>7.6895068790173285E-2</v>
      </c>
    </row>
    <row r="6" spans="1:54" x14ac:dyDescent="0.3">
      <c r="A6" s="8" t="s">
        <v>1</v>
      </c>
      <c r="B6" s="10">
        <v>100442</v>
      </c>
      <c r="C6" s="10">
        <v>100406</v>
      </c>
      <c r="D6" s="10">
        <v>100370</v>
      </c>
      <c r="E6" s="10">
        <v>100334</v>
      </c>
      <c r="F6" s="10">
        <v>100298</v>
      </c>
      <c r="G6" s="10">
        <v>100262</v>
      </c>
      <c r="H6" s="10">
        <v>100226</v>
      </c>
      <c r="I6" s="10">
        <v>100190</v>
      </c>
      <c r="J6" s="10">
        <v>100154</v>
      </c>
      <c r="K6" s="10">
        <v>100118</v>
      </c>
      <c r="L6" s="10">
        <v>100082</v>
      </c>
      <c r="M6" s="10">
        <v>100046</v>
      </c>
      <c r="N6" s="10">
        <v>100010</v>
      </c>
      <c r="O6" s="10">
        <v>99583</v>
      </c>
      <c r="P6" s="10">
        <v>99156</v>
      </c>
      <c r="Q6" s="10">
        <v>98729</v>
      </c>
      <c r="R6" s="10">
        <v>98302</v>
      </c>
      <c r="S6" s="10">
        <v>97875</v>
      </c>
      <c r="T6" s="10">
        <v>97448</v>
      </c>
      <c r="U6" s="10">
        <v>97021</v>
      </c>
      <c r="V6" s="10">
        <v>96594</v>
      </c>
      <c r="W6" s="10">
        <v>94051</v>
      </c>
      <c r="X6" s="10">
        <v>91510</v>
      </c>
      <c r="Y6" s="3">
        <v>88972</v>
      </c>
      <c r="Z6" s="10">
        <v>86433</v>
      </c>
      <c r="AA6" s="10">
        <v>83906</v>
      </c>
      <c r="AB6" s="7">
        <v>81347</v>
      </c>
      <c r="AC6" s="10">
        <v>78813</v>
      </c>
      <c r="AD6" s="10">
        <v>76270</v>
      </c>
      <c r="AE6" s="10">
        <v>73734</v>
      </c>
      <c r="AF6" s="10">
        <v>71189</v>
      </c>
      <c r="AG6" s="10">
        <v>69633</v>
      </c>
      <c r="AH6" s="10">
        <v>68070</v>
      </c>
      <c r="AI6" s="10">
        <v>66515</v>
      </c>
      <c r="AJ6" s="10">
        <v>64951</v>
      </c>
      <c r="AK6" s="10">
        <v>63409</v>
      </c>
      <c r="AL6" s="10">
        <v>61832</v>
      </c>
      <c r="AM6" s="10">
        <v>60277</v>
      </c>
      <c r="AN6" s="10">
        <v>58713</v>
      </c>
      <c r="AO6" s="10">
        <v>57159</v>
      </c>
      <c r="AP6" s="10">
        <v>55594</v>
      </c>
      <c r="AQ6" s="10">
        <v>54686</v>
      </c>
      <c r="AR6" s="10">
        <v>53779.7</v>
      </c>
      <c r="AS6" s="10">
        <v>52872.100000000006</v>
      </c>
      <c r="AT6" s="10">
        <v>52872.100000000006</v>
      </c>
      <c r="AU6" s="10">
        <v>52872.100000000006</v>
      </c>
      <c r="AV6" s="10">
        <v>52872.100000000006</v>
      </c>
      <c r="AW6" s="10">
        <v>52872.100000000006</v>
      </c>
      <c r="AX6" s="10">
        <v>52872.100000000006</v>
      </c>
      <c r="AY6" s="10">
        <v>52872.100000000006</v>
      </c>
      <c r="AZ6" s="10">
        <v>52872.100000000006</v>
      </c>
      <c r="BA6" s="10">
        <v>52872.100000000006</v>
      </c>
      <c r="BB6" s="25">
        <f t="shared" ref="BB6:BB32" si="2">+BA6/BA$26</f>
        <v>4.2550304904645725E-3</v>
      </c>
    </row>
    <row r="7" spans="1:54" x14ac:dyDescent="0.3">
      <c r="A7" s="8" t="s">
        <v>2</v>
      </c>
      <c r="B7" s="10">
        <v>1264923</v>
      </c>
      <c r="C7" s="10">
        <v>1256368</v>
      </c>
      <c r="D7" s="10">
        <v>1247812</v>
      </c>
      <c r="E7" s="10">
        <v>1239257</v>
      </c>
      <c r="F7" s="10">
        <v>1230701</v>
      </c>
      <c r="G7" s="10">
        <v>1222146</v>
      </c>
      <c r="H7" s="10">
        <v>1213590</v>
      </c>
      <c r="I7" s="10">
        <v>1205035</v>
      </c>
      <c r="J7" s="10">
        <v>1196479</v>
      </c>
      <c r="K7" s="10">
        <v>1187924</v>
      </c>
      <c r="L7" s="10">
        <v>1179368</v>
      </c>
      <c r="M7" s="10">
        <v>1170813</v>
      </c>
      <c r="N7" s="10">
        <v>1162257</v>
      </c>
      <c r="O7" s="10">
        <v>1155010</v>
      </c>
      <c r="P7" s="10">
        <v>1147762</v>
      </c>
      <c r="Q7" s="10">
        <v>1140515</v>
      </c>
      <c r="R7" s="10">
        <v>1133268</v>
      </c>
      <c r="S7" s="10">
        <v>1126020</v>
      </c>
      <c r="T7" s="10">
        <v>1118773</v>
      </c>
      <c r="U7" s="10">
        <v>1111525</v>
      </c>
      <c r="V7" s="10">
        <v>1104278</v>
      </c>
      <c r="W7" s="10">
        <v>1097864</v>
      </c>
      <c r="X7" s="10">
        <v>1091387</v>
      </c>
      <c r="Y7" s="3">
        <v>1084971</v>
      </c>
      <c r="Z7" s="10">
        <v>1078483</v>
      </c>
      <c r="AA7" s="10">
        <v>1072236</v>
      </c>
      <c r="AB7" s="7">
        <v>1065618</v>
      </c>
      <c r="AC7" s="10">
        <v>1059201</v>
      </c>
      <c r="AD7" s="10">
        <v>1052714</v>
      </c>
      <c r="AE7" s="10">
        <v>1046308</v>
      </c>
      <c r="AF7" s="10">
        <v>1039820</v>
      </c>
      <c r="AG7" s="10">
        <v>1034552</v>
      </c>
      <c r="AH7" s="10">
        <v>1029209</v>
      </c>
      <c r="AI7" s="10">
        <v>1023958</v>
      </c>
      <c r="AJ7" s="10">
        <v>1018615</v>
      </c>
      <c r="AK7" s="10">
        <v>1013542</v>
      </c>
      <c r="AL7" s="10">
        <v>1008032</v>
      </c>
      <c r="AM7" s="10">
        <v>1002772</v>
      </c>
      <c r="AN7" s="10">
        <v>997438</v>
      </c>
      <c r="AO7" s="10">
        <v>992178</v>
      </c>
      <c r="AP7" s="10">
        <v>986827</v>
      </c>
      <c r="AQ7" s="10">
        <v>962048</v>
      </c>
      <c r="AR7" s="10">
        <v>937207.99999999988</v>
      </c>
      <c r="AS7" s="10">
        <v>912429.29999999981</v>
      </c>
      <c r="AT7" s="10">
        <v>912429.29999999981</v>
      </c>
      <c r="AU7" s="10">
        <v>912429.29999999981</v>
      </c>
      <c r="AV7" s="10">
        <v>912429.29999999981</v>
      </c>
      <c r="AW7" s="10">
        <v>912429.29999999981</v>
      </c>
      <c r="AX7" s="10">
        <v>912429.29999999981</v>
      </c>
      <c r="AY7" s="10">
        <v>912429.29999999981</v>
      </c>
      <c r="AZ7" s="10">
        <v>912429.29999999981</v>
      </c>
      <c r="BA7" s="10">
        <v>912429.29999999981</v>
      </c>
      <c r="BB7" s="25">
        <f t="shared" si="2"/>
        <v>7.3430306189715272E-2</v>
      </c>
    </row>
    <row r="8" spans="1:54" x14ac:dyDescent="0.3">
      <c r="A8" s="8" t="s">
        <v>3</v>
      </c>
      <c r="B8" s="10">
        <v>454837</v>
      </c>
      <c r="C8" s="10">
        <v>450998</v>
      </c>
      <c r="D8" s="10">
        <v>447158</v>
      </c>
      <c r="E8" s="10">
        <v>443319</v>
      </c>
      <c r="F8" s="10">
        <v>439479</v>
      </c>
      <c r="G8" s="10">
        <v>435640</v>
      </c>
      <c r="H8" s="10">
        <v>431800</v>
      </c>
      <c r="I8" s="10">
        <v>427961</v>
      </c>
      <c r="J8" s="10">
        <v>424121</v>
      </c>
      <c r="K8" s="10">
        <v>420282</v>
      </c>
      <c r="L8" s="10">
        <v>416442</v>
      </c>
      <c r="M8" s="10">
        <v>412603</v>
      </c>
      <c r="N8" s="10">
        <v>408763</v>
      </c>
      <c r="O8" s="10">
        <v>410464</v>
      </c>
      <c r="P8" s="10">
        <v>412166</v>
      </c>
      <c r="Q8" s="10">
        <v>413867</v>
      </c>
      <c r="R8" s="10">
        <v>415568</v>
      </c>
      <c r="S8" s="10">
        <v>417269</v>
      </c>
      <c r="T8" s="10">
        <v>418971</v>
      </c>
      <c r="U8" s="10">
        <v>420672</v>
      </c>
      <c r="V8" s="10">
        <v>422373</v>
      </c>
      <c r="W8" s="10">
        <v>421583</v>
      </c>
      <c r="X8" s="10">
        <v>420775</v>
      </c>
      <c r="Y8" s="3">
        <v>419991</v>
      </c>
      <c r="Z8" s="10">
        <v>419185</v>
      </c>
      <c r="AA8" s="10">
        <v>418435</v>
      </c>
      <c r="AB8" s="7">
        <v>417585</v>
      </c>
      <c r="AC8" s="10">
        <v>416803</v>
      </c>
      <c r="AD8" s="10">
        <v>415995</v>
      </c>
      <c r="AE8" s="10">
        <v>415211</v>
      </c>
      <c r="AF8" s="10">
        <v>414398</v>
      </c>
      <c r="AG8" s="10">
        <v>410745</v>
      </c>
      <c r="AH8" s="10">
        <v>407069</v>
      </c>
      <c r="AI8" s="10">
        <v>403413</v>
      </c>
      <c r="AJ8" s="10">
        <v>399737</v>
      </c>
      <c r="AK8" s="10">
        <v>396139</v>
      </c>
      <c r="AL8" s="10">
        <v>392421</v>
      </c>
      <c r="AM8" s="10">
        <v>388770</v>
      </c>
      <c r="AN8" s="10">
        <v>385089</v>
      </c>
      <c r="AO8" s="10">
        <v>381438</v>
      </c>
      <c r="AP8" s="10">
        <v>377760</v>
      </c>
      <c r="AQ8" s="10">
        <v>373823</v>
      </c>
      <c r="AR8" s="10">
        <v>369887.1</v>
      </c>
      <c r="AS8" s="10">
        <v>365950.39999999991</v>
      </c>
      <c r="AT8" s="10">
        <v>365950.39999999991</v>
      </c>
      <c r="AU8" s="10">
        <v>365950.39999999991</v>
      </c>
      <c r="AV8" s="10">
        <v>365950.39999999991</v>
      </c>
      <c r="AW8" s="10">
        <v>365950.39999999991</v>
      </c>
      <c r="AX8" s="10">
        <v>365950.39999999991</v>
      </c>
      <c r="AY8" s="10">
        <v>365950.39999999991</v>
      </c>
      <c r="AZ8" s="10">
        <v>365950.39999999991</v>
      </c>
      <c r="BA8" s="10">
        <v>365950.39999999991</v>
      </c>
      <c r="BB8" s="25">
        <f t="shared" si="2"/>
        <v>2.9450884492912253E-2</v>
      </c>
    </row>
    <row r="9" spans="1:54" x14ac:dyDescent="0.3">
      <c r="A9" s="8" t="s">
        <v>4</v>
      </c>
      <c r="B9" s="10">
        <v>991264</v>
      </c>
      <c r="C9" s="10">
        <v>984826</v>
      </c>
      <c r="D9" s="10">
        <v>978388</v>
      </c>
      <c r="E9" s="10">
        <v>971950</v>
      </c>
      <c r="F9" s="10">
        <v>965511</v>
      </c>
      <c r="G9" s="10">
        <v>959073</v>
      </c>
      <c r="H9" s="10">
        <v>952635</v>
      </c>
      <c r="I9" s="10">
        <v>946197</v>
      </c>
      <c r="J9" s="10">
        <v>939759</v>
      </c>
      <c r="K9" s="10">
        <v>933321</v>
      </c>
      <c r="L9" s="10">
        <v>926882</v>
      </c>
      <c r="M9" s="10">
        <v>920444</v>
      </c>
      <c r="N9" s="10">
        <v>914006</v>
      </c>
      <c r="O9" s="10">
        <v>909914</v>
      </c>
      <c r="P9" s="10">
        <v>905821</v>
      </c>
      <c r="Q9" s="10">
        <v>901729</v>
      </c>
      <c r="R9" s="10">
        <v>897637</v>
      </c>
      <c r="S9" s="10">
        <v>893544</v>
      </c>
      <c r="T9" s="10">
        <v>889452</v>
      </c>
      <c r="U9" s="10">
        <v>885359</v>
      </c>
      <c r="V9" s="10">
        <v>881267</v>
      </c>
      <c r="W9" s="10">
        <v>878429</v>
      </c>
      <c r="X9" s="10">
        <v>875562</v>
      </c>
      <c r="Y9" s="3">
        <v>872724</v>
      </c>
      <c r="Z9" s="10">
        <v>869850</v>
      </c>
      <c r="AA9" s="10">
        <v>867122</v>
      </c>
      <c r="AB9" s="7">
        <v>864167</v>
      </c>
      <c r="AC9" s="10">
        <v>861331</v>
      </c>
      <c r="AD9" s="10">
        <v>858455</v>
      </c>
      <c r="AE9" s="10">
        <v>855626</v>
      </c>
      <c r="AF9" s="10">
        <v>852744</v>
      </c>
      <c r="AG9" s="10">
        <v>848629</v>
      </c>
      <c r="AH9" s="10">
        <v>844476</v>
      </c>
      <c r="AI9" s="10">
        <v>840386</v>
      </c>
      <c r="AJ9" s="10">
        <v>836234</v>
      </c>
      <c r="AK9" s="10">
        <v>832226</v>
      </c>
      <c r="AL9" s="10">
        <v>827952</v>
      </c>
      <c r="AM9" s="10">
        <v>823848</v>
      </c>
      <c r="AN9" s="10">
        <v>819710</v>
      </c>
      <c r="AO9" s="10">
        <v>815605</v>
      </c>
      <c r="AP9" s="10">
        <v>811442</v>
      </c>
      <c r="AQ9" s="10">
        <v>812153</v>
      </c>
      <c r="AR9" s="10">
        <v>812835.5</v>
      </c>
      <c r="AS9" s="10">
        <v>813547.09999999986</v>
      </c>
      <c r="AT9" s="10">
        <v>813547.09999999986</v>
      </c>
      <c r="AU9" s="10">
        <v>813547.09999999986</v>
      </c>
      <c r="AV9" s="10">
        <v>813547.09999999986</v>
      </c>
      <c r="AW9" s="10">
        <v>813547.09999999986</v>
      </c>
      <c r="AX9" s="10">
        <v>813547.09999999986</v>
      </c>
      <c r="AY9" s="10">
        <v>813547.09999999986</v>
      </c>
      <c r="AZ9" s="10">
        <v>813547.09999999986</v>
      </c>
      <c r="BA9" s="10">
        <v>813547.09999999986</v>
      </c>
      <c r="BB9" s="25">
        <f t="shared" si="2"/>
        <v>6.5472483898483883E-2</v>
      </c>
    </row>
    <row r="10" spans="1:54" x14ac:dyDescent="0.3">
      <c r="A10" s="8" t="s">
        <v>5</v>
      </c>
      <c r="B10" s="10">
        <v>308937</v>
      </c>
      <c r="C10" s="10">
        <v>305937</v>
      </c>
      <c r="D10" s="10">
        <v>302937</v>
      </c>
      <c r="E10" s="10">
        <v>299938</v>
      </c>
      <c r="F10" s="10">
        <v>296938</v>
      </c>
      <c r="G10" s="10">
        <v>293938</v>
      </c>
      <c r="H10" s="10">
        <v>290938</v>
      </c>
      <c r="I10" s="10">
        <v>287938</v>
      </c>
      <c r="J10" s="10">
        <v>284938</v>
      </c>
      <c r="K10" s="10">
        <v>281939</v>
      </c>
      <c r="L10" s="10">
        <v>278939</v>
      </c>
      <c r="M10" s="10">
        <v>275939</v>
      </c>
      <c r="N10" s="10">
        <v>272939</v>
      </c>
      <c r="O10" s="10">
        <v>270929</v>
      </c>
      <c r="P10" s="10">
        <v>268918</v>
      </c>
      <c r="Q10" s="10">
        <v>266908</v>
      </c>
      <c r="R10" s="10">
        <v>264897</v>
      </c>
      <c r="S10" s="10">
        <v>262887</v>
      </c>
      <c r="T10" s="10">
        <v>260876</v>
      </c>
      <c r="U10" s="10">
        <v>258866</v>
      </c>
      <c r="V10" s="10">
        <v>256855</v>
      </c>
      <c r="W10" s="10">
        <v>254991</v>
      </c>
      <c r="X10" s="10">
        <v>253106</v>
      </c>
      <c r="Y10" s="3">
        <v>251245</v>
      </c>
      <c r="Z10" s="10">
        <v>249368</v>
      </c>
      <c r="AA10" s="10">
        <v>247533</v>
      </c>
      <c r="AB10" s="7">
        <v>245606</v>
      </c>
      <c r="AC10" s="10">
        <v>243748</v>
      </c>
      <c r="AD10" s="10">
        <v>241868</v>
      </c>
      <c r="AE10" s="10">
        <v>240002</v>
      </c>
      <c r="AF10" s="10">
        <v>238120</v>
      </c>
      <c r="AG10" s="10">
        <v>236154</v>
      </c>
      <c r="AH10" s="10">
        <v>234180</v>
      </c>
      <c r="AI10" s="10">
        <v>232221</v>
      </c>
      <c r="AJ10" s="10">
        <v>230243</v>
      </c>
      <c r="AK10" s="10">
        <v>228322</v>
      </c>
      <c r="AL10" s="10">
        <v>226317</v>
      </c>
      <c r="AM10" s="10">
        <v>224352</v>
      </c>
      <c r="AN10" s="10">
        <v>222380</v>
      </c>
      <c r="AO10" s="10">
        <v>220419</v>
      </c>
      <c r="AP10" s="10">
        <v>218440</v>
      </c>
      <c r="AQ10" s="10">
        <v>216545</v>
      </c>
      <c r="AR10" s="10">
        <v>214646</v>
      </c>
      <c r="AS10" s="10">
        <v>212751</v>
      </c>
      <c r="AT10" s="10">
        <v>212751</v>
      </c>
      <c r="AU10" s="10">
        <v>212751</v>
      </c>
      <c r="AV10" s="10">
        <v>212751</v>
      </c>
      <c r="AW10" s="10">
        <v>212751</v>
      </c>
      <c r="AX10" s="10">
        <v>212751</v>
      </c>
      <c r="AY10" s="10">
        <v>212751</v>
      </c>
      <c r="AZ10" s="10">
        <v>212751</v>
      </c>
      <c r="BA10" s="10">
        <v>212751</v>
      </c>
      <c r="BB10" s="25">
        <f t="shared" si="2"/>
        <v>1.7121733236940242E-2</v>
      </c>
    </row>
    <row r="11" spans="1:54" x14ac:dyDescent="0.3">
      <c r="A11" s="8" t="s">
        <v>6</v>
      </c>
      <c r="B11" s="10">
        <v>141169</v>
      </c>
      <c r="C11" s="10">
        <v>139037</v>
      </c>
      <c r="D11" s="10">
        <v>136905</v>
      </c>
      <c r="E11" s="10">
        <v>134773</v>
      </c>
      <c r="F11" s="10">
        <v>132641</v>
      </c>
      <c r="G11" s="10">
        <v>130509</v>
      </c>
      <c r="H11" s="10">
        <v>128377</v>
      </c>
      <c r="I11" s="10">
        <v>126244</v>
      </c>
      <c r="J11" s="10">
        <v>124112</v>
      </c>
      <c r="K11" s="10">
        <v>121980</v>
      </c>
      <c r="L11" s="10">
        <v>119848</v>
      </c>
      <c r="M11" s="10">
        <v>117716</v>
      </c>
      <c r="N11" s="10">
        <v>115584</v>
      </c>
      <c r="O11" s="10">
        <v>112696</v>
      </c>
      <c r="P11" s="10">
        <v>109809</v>
      </c>
      <c r="Q11" s="10">
        <v>106921</v>
      </c>
      <c r="R11" s="10">
        <v>104034</v>
      </c>
      <c r="S11" s="10">
        <v>101146</v>
      </c>
      <c r="T11" s="10">
        <v>98258</v>
      </c>
      <c r="U11" s="10">
        <v>95371</v>
      </c>
      <c r="V11" s="10">
        <v>92483</v>
      </c>
      <c r="W11" s="10">
        <v>89720</v>
      </c>
      <c r="X11" s="10">
        <v>86928</v>
      </c>
      <c r="Y11" s="3">
        <v>84168</v>
      </c>
      <c r="Z11" s="10">
        <v>81372</v>
      </c>
      <c r="AA11" s="10">
        <v>78656</v>
      </c>
      <c r="AB11" s="7">
        <v>75822</v>
      </c>
      <c r="AC11" s="10">
        <v>73056</v>
      </c>
      <c r="AD11" s="10">
        <v>70266</v>
      </c>
      <c r="AE11" s="10">
        <v>67504</v>
      </c>
      <c r="AF11" s="10">
        <v>64714</v>
      </c>
      <c r="AG11" s="10">
        <v>62626</v>
      </c>
      <c r="AH11" s="10">
        <v>60528</v>
      </c>
      <c r="AI11" s="10">
        <v>58442</v>
      </c>
      <c r="AJ11" s="10">
        <v>56335</v>
      </c>
      <c r="AK11" s="10">
        <v>54308</v>
      </c>
      <c r="AL11" s="10">
        <v>52160</v>
      </c>
      <c r="AM11" s="10">
        <v>50069</v>
      </c>
      <c r="AN11" s="10">
        <v>47967</v>
      </c>
      <c r="AO11" s="10">
        <v>45885</v>
      </c>
      <c r="AP11" s="10">
        <v>43781</v>
      </c>
      <c r="AQ11" s="10">
        <v>43193</v>
      </c>
      <c r="AR11" s="10">
        <v>42584.69999999999</v>
      </c>
      <c r="AS11" s="10">
        <v>41996.69999999999</v>
      </c>
      <c r="AT11" s="10">
        <v>41996.69999999999</v>
      </c>
      <c r="AU11" s="10">
        <v>41996.69999999999</v>
      </c>
      <c r="AV11" s="10">
        <v>41996.69999999999</v>
      </c>
      <c r="AW11" s="10">
        <v>41996.69999999999</v>
      </c>
      <c r="AX11" s="10">
        <v>41996.69999999999</v>
      </c>
      <c r="AY11" s="10">
        <v>41996.69999999999</v>
      </c>
      <c r="AZ11" s="10">
        <v>41996.69999999999</v>
      </c>
      <c r="BA11" s="10">
        <v>41996.69999999999</v>
      </c>
      <c r="BB11" s="25">
        <f t="shared" si="2"/>
        <v>3.3798021829829616E-3</v>
      </c>
    </row>
    <row r="12" spans="1:54" x14ac:dyDescent="0.3">
      <c r="A12" s="8" t="s">
        <v>7</v>
      </c>
      <c r="B12" s="10">
        <v>1348279</v>
      </c>
      <c r="C12" s="10">
        <v>1342076</v>
      </c>
      <c r="D12" s="10">
        <v>1335872</v>
      </c>
      <c r="E12" s="10">
        <v>1329669</v>
      </c>
      <c r="F12" s="10">
        <v>1323465</v>
      </c>
      <c r="G12" s="10">
        <v>1317262</v>
      </c>
      <c r="H12" s="10">
        <v>1311059</v>
      </c>
      <c r="I12" s="10">
        <v>1304855</v>
      </c>
      <c r="J12" s="10">
        <v>1298652</v>
      </c>
      <c r="K12" s="10">
        <v>1292448</v>
      </c>
      <c r="L12" s="10">
        <v>1286245</v>
      </c>
      <c r="M12" s="10">
        <v>1280041</v>
      </c>
      <c r="N12" s="10">
        <v>1273838</v>
      </c>
      <c r="O12" s="10">
        <v>1268636</v>
      </c>
      <c r="P12" s="10">
        <v>1263434</v>
      </c>
      <c r="Q12" s="10">
        <v>1258231</v>
      </c>
      <c r="R12" s="10">
        <v>1253029</v>
      </c>
      <c r="S12" s="10">
        <v>1247827</v>
      </c>
      <c r="T12" s="10">
        <v>1242625</v>
      </c>
      <c r="U12" s="10">
        <v>1237422</v>
      </c>
      <c r="V12" s="10">
        <v>1232220</v>
      </c>
      <c r="W12" s="10">
        <v>1220550</v>
      </c>
      <c r="X12" s="10">
        <v>1208842</v>
      </c>
      <c r="Y12" s="3">
        <v>1197181</v>
      </c>
      <c r="Z12" s="10">
        <v>1185476</v>
      </c>
      <c r="AA12" s="10">
        <v>1173899</v>
      </c>
      <c r="AB12" s="7">
        <v>1162111</v>
      </c>
      <c r="AC12" s="10">
        <v>1150447</v>
      </c>
      <c r="AD12" s="10">
        <v>1138745</v>
      </c>
      <c r="AE12" s="10">
        <v>1127078</v>
      </c>
      <c r="AF12" s="10">
        <v>1115378</v>
      </c>
      <c r="AG12" s="10">
        <v>1109252</v>
      </c>
      <c r="AH12" s="10">
        <v>1103067</v>
      </c>
      <c r="AI12" s="10">
        <v>1096953</v>
      </c>
      <c r="AJ12" s="10">
        <v>1090778</v>
      </c>
      <c r="AK12" s="10">
        <v>1084761</v>
      </c>
      <c r="AL12" s="10">
        <v>1078493</v>
      </c>
      <c r="AM12" s="10">
        <v>1072367</v>
      </c>
      <c r="AN12" s="10">
        <v>1066204</v>
      </c>
      <c r="AO12" s="10">
        <v>1060068</v>
      </c>
      <c r="AP12" s="10">
        <v>1064210</v>
      </c>
      <c r="AQ12" s="10">
        <v>1055736</v>
      </c>
      <c r="AR12" s="10">
        <v>1047241</v>
      </c>
      <c r="AS12" s="10">
        <v>1038767</v>
      </c>
      <c r="AT12" s="10">
        <v>1038767</v>
      </c>
      <c r="AU12" s="10">
        <v>1038767</v>
      </c>
      <c r="AV12" s="10">
        <v>1038767</v>
      </c>
      <c r="AW12" s="10">
        <v>1038767</v>
      </c>
      <c r="AX12" s="10">
        <v>1038767</v>
      </c>
      <c r="AY12" s="10">
        <v>1038767</v>
      </c>
      <c r="AZ12" s="10">
        <v>1038767</v>
      </c>
      <c r="BA12" s="10">
        <v>1038767</v>
      </c>
      <c r="BB12" s="25">
        <f t="shared" si="2"/>
        <v>8.3597686823266182E-2</v>
      </c>
    </row>
    <row r="13" spans="1:54" x14ac:dyDescent="0.3">
      <c r="A13" s="8" t="s">
        <v>8</v>
      </c>
      <c r="B13" s="10">
        <v>1055489</v>
      </c>
      <c r="C13" s="10">
        <v>1050047</v>
      </c>
      <c r="D13" s="10">
        <v>1044605</v>
      </c>
      <c r="E13" s="10">
        <v>1039162</v>
      </c>
      <c r="F13" s="10">
        <v>1033720</v>
      </c>
      <c r="G13" s="10">
        <v>1028278</v>
      </c>
      <c r="H13" s="10">
        <v>1022836</v>
      </c>
      <c r="I13" s="10">
        <v>1017393</v>
      </c>
      <c r="J13" s="10">
        <v>1011951</v>
      </c>
      <c r="K13" s="10">
        <v>1006509</v>
      </c>
      <c r="L13" s="10">
        <v>1001067</v>
      </c>
      <c r="M13" s="10">
        <v>995624</v>
      </c>
      <c r="N13" s="10">
        <v>990182</v>
      </c>
      <c r="O13" s="10">
        <v>982355</v>
      </c>
      <c r="P13" s="10">
        <v>974529</v>
      </c>
      <c r="Q13" s="10">
        <v>966702</v>
      </c>
      <c r="R13" s="10">
        <v>958875</v>
      </c>
      <c r="S13" s="10">
        <v>951048</v>
      </c>
      <c r="T13" s="10">
        <v>943222</v>
      </c>
      <c r="U13" s="10">
        <v>935395</v>
      </c>
      <c r="V13" s="10">
        <v>927568</v>
      </c>
      <c r="W13" s="10">
        <v>920625</v>
      </c>
      <c r="X13" s="10">
        <v>913589</v>
      </c>
      <c r="Y13" s="3">
        <v>906639</v>
      </c>
      <c r="Z13" s="10">
        <v>899620</v>
      </c>
      <c r="AA13" s="10">
        <v>892777</v>
      </c>
      <c r="AB13" s="7">
        <v>885651</v>
      </c>
      <c r="AC13" s="10">
        <v>878684</v>
      </c>
      <c r="AD13" s="10">
        <v>871682</v>
      </c>
      <c r="AE13" s="10">
        <v>864698</v>
      </c>
      <c r="AF13" s="10">
        <v>857699</v>
      </c>
      <c r="AG13" s="10">
        <v>847417</v>
      </c>
      <c r="AH13" s="10">
        <v>837015</v>
      </c>
      <c r="AI13" s="10">
        <v>826724</v>
      </c>
      <c r="AJ13" s="10">
        <v>816353</v>
      </c>
      <c r="AK13" s="10">
        <v>806187</v>
      </c>
      <c r="AL13" s="10">
        <v>795694</v>
      </c>
      <c r="AM13" s="10">
        <v>785402</v>
      </c>
      <c r="AN13" s="10">
        <v>775032</v>
      </c>
      <c r="AO13" s="10">
        <v>764709</v>
      </c>
      <c r="AP13" s="10">
        <v>754348</v>
      </c>
      <c r="AQ13" s="10">
        <v>738511</v>
      </c>
      <c r="AR13" s="10">
        <v>722662.29999999993</v>
      </c>
      <c r="AS13" s="10">
        <v>706826.39999999979</v>
      </c>
      <c r="AT13" s="10">
        <v>706826.39999999979</v>
      </c>
      <c r="AU13" s="10">
        <v>706826.39999999979</v>
      </c>
      <c r="AV13" s="10">
        <v>706826.39999999979</v>
      </c>
      <c r="AW13" s="10">
        <v>706826.39999999979</v>
      </c>
      <c r="AX13" s="10">
        <v>706826.39999999979</v>
      </c>
      <c r="AY13" s="10">
        <v>706826.39999999979</v>
      </c>
      <c r="AZ13" s="10">
        <v>706826.39999999979</v>
      </c>
      <c r="BA13" s="10">
        <v>706826.39999999979</v>
      </c>
      <c r="BB13" s="25">
        <f t="shared" si="2"/>
        <v>5.6883836342140878E-2</v>
      </c>
    </row>
    <row r="14" spans="1:54" x14ac:dyDescent="0.3">
      <c r="A14" s="8" t="s">
        <v>9</v>
      </c>
      <c r="B14" s="10">
        <v>420702</v>
      </c>
      <c r="C14" s="10">
        <v>420498</v>
      </c>
      <c r="D14" s="10">
        <v>420294</v>
      </c>
      <c r="E14" s="10">
        <v>420090</v>
      </c>
      <c r="F14" s="10">
        <v>419885</v>
      </c>
      <c r="G14" s="10">
        <v>419681</v>
      </c>
      <c r="H14" s="10">
        <v>419477</v>
      </c>
      <c r="I14" s="10">
        <v>419273</v>
      </c>
      <c r="J14" s="10">
        <v>419069</v>
      </c>
      <c r="K14" s="10">
        <v>418865</v>
      </c>
      <c r="L14" s="10">
        <v>418660</v>
      </c>
      <c r="M14" s="10">
        <v>418456</v>
      </c>
      <c r="N14" s="10">
        <v>418252</v>
      </c>
      <c r="O14" s="10">
        <v>415494</v>
      </c>
      <c r="P14" s="10">
        <v>412735</v>
      </c>
      <c r="Q14" s="10">
        <v>409977</v>
      </c>
      <c r="R14" s="10">
        <v>407219</v>
      </c>
      <c r="S14" s="10">
        <v>404460</v>
      </c>
      <c r="T14" s="10">
        <v>401702</v>
      </c>
      <c r="U14" s="10">
        <v>398943</v>
      </c>
      <c r="V14" s="10">
        <v>396185</v>
      </c>
      <c r="W14" s="10">
        <v>393301</v>
      </c>
      <c r="X14" s="10">
        <v>390383</v>
      </c>
      <c r="Y14" s="3">
        <v>387490</v>
      </c>
      <c r="Z14" s="10">
        <v>384574</v>
      </c>
      <c r="AA14" s="10">
        <v>381719</v>
      </c>
      <c r="AB14" s="7">
        <v>378761</v>
      </c>
      <c r="AC14" s="10">
        <v>375866</v>
      </c>
      <c r="AD14" s="10">
        <v>372952</v>
      </c>
      <c r="AE14" s="10">
        <v>370055</v>
      </c>
      <c r="AF14" s="10">
        <v>367142</v>
      </c>
      <c r="AG14" s="10">
        <v>363121</v>
      </c>
      <c r="AH14" s="10">
        <v>359089</v>
      </c>
      <c r="AI14" s="10">
        <v>355066</v>
      </c>
      <c r="AJ14" s="10">
        <v>351037</v>
      </c>
      <c r="AK14" s="10">
        <v>347057</v>
      </c>
      <c r="AL14" s="10">
        <v>342982</v>
      </c>
      <c r="AM14" s="10">
        <v>338970</v>
      </c>
      <c r="AN14" s="10">
        <v>334930</v>
      </c>
      <c r="AO14" s="10">
        <v>330915</v>
      </c>
      <c r="AP14" s="10">
        <v>326877</v>
      </c>
      <c r="AQ14" s="10">
        <v>319781</v>
      </c>
      <c r="AR14" s="10">
        <v>312683</v>
      </c>
      <c r="AS14" s="10">
        <v>305587.09999999998</v>
      </c>
      <c r="AT14" s="10">
        <v>305587.09999999998</v>
      </c>
      <c r="AU14" s="10">
        <v>305587.09999999998</v>
      </c>
      <c r="AV14" s="10">
        <v>305587.09999999998</v>
      </c>
      <c r="AW14" s="10">
        <v>305587.09999999998</v>
      </c>
      <c r="AX14" s="10">
        <v>305587.09999999998</v>
      </c>
      <c r="AY14" s="10">
        <v>305587.09999999998</v>
      </c>
      <c r="AZ14" s="10">
        <v>305587.09999999998</v>
      </c>
      <c r="BA14" s="10">
        <v>305587.09999999998</v>
      </c>
      <c r="BB14" s="25">
        <f t="shared" si="2"/>
        <v>2.4592978678596954E-2</v>
      </c>
    </row>
    <row r="15" spans="1:54" x14ac:dyDescent="0.3">
      <c r="A15" s="8" t="s">
        <v>10</v>
      </c>
      <c r="B15" s="10">
        <v>616519</v>
      </c>
      <c r="C15" s="10">
        <v>612573</v>
      </c>
      <c r="D15" s="10">
        <v>608627</v>
      </c>
      <c r="E15" s="10">
        <v>604681</v>
      </c>
      <c r="F15" s="10">
        <v>600735</v>
      </c>
      <c r="G15" s="10">
        <v>596789</v>
      </c>
      <c r="H15" s="10">
        <v>592843</v>
      </c>
      <c r="I15" s="10">
        <v>588897</v>
      </c>
      <c r="J15" s="10">
        <v>584951</v>
      </c>
      <c r="K15" s="10">
        <v>581005</v>
      </c>
      <c r="L15" s="10">
        <v>577059</v>
      </c>
      <c r="M15" s="10">
        <v>573113</v>
      </c>
      <c r="N15" s="10">
        <v>569167</v>
      </c>
      <c r="O15" s="10">
        <v>566664</v>
      </c>
      <c r="P15" s="10">
        <v>564161</v>
      </c>
      <c r="Q15" s="10">
        <v>561658</v>
      </c>
      <c r="R15" s="10">
        <v>559155</v>
      </c>
      <c r="S15" s="10">
        <v>556652</v>
      </c>
      <c r="T15" s="10">
        <v>554149</v>
      </c>
      <c r="U15" s="10">
        <v>551646</v>
      </c>
      <c r="V15" s="10">
        <v>549143</v>
      </c>
      <c r="W15" s="10">
        <v>544954</v>
      </c>
      <c r="X15" s="10">
        <v>540748</v>
      </c>
      <c r="Y15" s="3">
        <v>536571</v>
      </c>
      <c r="Z15" s="10">
        <v>532353</v>
      </c>
      <c r="AA15" s="10">
        <v>528234</v>
      </c>
      <c r="AB15" s="7">
        <v>523968</v>
      </c>
      <c r="AC15" s="10">
        <v>519774</v>
      </c>
      <c r="AD15" s="10">
        <v>515573</v>
      </c>
      <c r="AE15" s="10">
        <v>511391</v>
      </c>
      <c r="AF15" s="10">
        <v>507176</v>
      </c>
      <c r="AG15" s="10">
        <v>503652</v>
      </c>
      <c r="AH15" s="10">
        <v>500108</v>
      </c>
      <c r="AI15" s="10">
        <v>496581</v>
      </c>
      <c r="AJ15" s="10">
        <v>493036</v>
      </c>
      <c r="AK15" s="10">
        <v>489584</v>
      </c>
      <c r="AL15" s="10">
        <v>485973</v>
      </c>
      <c r="AM15" s="10">
        <v>482452</v>
      </c>
      <c r="AN15" s="10">
        <v>478901</v>
      </c>
      <c r="AO15" s="10">
        <v>475381</v>
      </c>
      <c r="AP15" s="10">
        <v>471833</v>
      </c>
      <c r="AQ15" s="10">
        <v>463787</v>
      </c>
      <c r="AR15" s="10">
        <v>455711.89999999991</v>
      </c>
      <c r="AS15" s="10">
        <v>447666.39999999985</v>
      </c>
      <c r="AT15" s="10">
        <v>447666.39999999985</v>
      </c>
      <c r="AU15" s="10">
        <v>447666.39999999985</v>
      </c>
      <c r="AV15" s="10">
        <v>447666.39999999985</v>
      </c>
      <c r="AW15" s="10">
        <v>447666.39999999985</v>
      </c>
      <c r="AX15" s="10">
        <v>447666.39999999985</v>
      </c>
      <c r="AY15" s="10">
        <v>447666.39999999985</v>
      </c>
      <c r="AZ15" s="10">
        <v>447666.39999999985</v>
      </c>
      <c r="BA15" s="10">
        <v>447666.39999999985</v>
      </c>
      <c r="BB15" s="25">
        <f t="shared" si="2"/>
        <v>3.6027208708496704E-2</v>
      </c>
    </row>
    <row r="16" spans="1:54" x14ac:dyDescent="0.3">
      <c r="A16" s="8" t="s">
        <v>11</v>
      </c>
      <c r="B16" s="10">
        <v>983444</v>
      </c>
      <c r="C16" s="10">
        <v>974761</v>
      </c>
      <c r="D16" s="10">
        <v>966077</v>
      </c>
      <c r="E16" s="10">
        <v>957394</v>
      </c>
      <c r="F16" s="10">
        <v>948710</v>
      </c>
      <c r="G16" s="10">
        <v>940027</v>
      </c>
      <c r="H16" s="10">
        <v>931343</v>
      </c>
      <c r="I16" s="10">
        <v>922660</v>
      </c>
      <c r="J16" s="10">
        <v>913976</v>
      </c>
      <c r="K16" s="10">
        <v>905293</v>
      </c>
      <c r="L16" s="10">
        <v>896609</v>
      </c>
      <c r="M16" s="10">
        <v>887926</v>
      </c>
      <c r="N16" s="10">
        <v>879242</v>
      </c>
      <c r="O16" s="10">
        <v>873606</v>
      </c>
      <c r="P16" s="10">
        <v>867969</v>
      </c>
      <c r="Q16" s="10">
        <v>862333</v>
      </c>
      <c r="R16" s="10">
        <v>856697</v>
      </c>
      <c r="S16" s="10">
        <v>851060</v>
      </c>
      <c r="T16" s="10">
        <v>845424</v>
      </c>
      <c r="U16" s="10">
        <v>839787</v>
      </c>
      <c r="V16" s="10">
        <v>834151</v>
      </c>
      <c r="W16" s="10">
        <v>823221</v>
      </c>
      <c r="X16" s="10">
        <v>812266</v>
      </c>
      <c r="Y16" s="3">
        <v>801339</v>
      </c>
      <c r="Z16" s="10">
        <v>790389</v>
      </c>
      <c r="AA16" s="10">
        <v>779564</v>
      </c>
      <c r="AB16" s="7">
        <v>768515</v>
      </c>
      <c r="AC16" s="10">
        <v>757603</v>
      </c>
      <c r="AD16" s="10">
        <v>746638</v>
      </c>
      <c r="AE16" s="10">
        <v>735721</v>
      </c>
      <c r="AF16" s="10">
        <v>724760</v>
      </c>
      <c r="AG16" s="10">
        <v>716169</v>
      </c>
      <c r="AH16" s="10">
        <v>707536</v>
      </c>
      <c r="AI16" s="10">
        <v>698927</v>
      </c>
      <c r="AJ16" s="10">
        <v>690297</v>
      </c>
      <c r="AK16" s="10">
        <v>681800</v>
      </c>
      <c r="AL16" s="10">
        <v>673062</v>
      </c>
      <c r="AM16" s="10">
        <v>664475</v>
      </c>
      <c r="AN16" s="10">
        <v>655823</v>
      </c>
      <c r="AO16" s="10">
        <v>647233</v>
      </c>
      <c r="AP16" s="10">
        <v>638599</v>
      </c>
      <c r="AQ16" s="10">
        <v>623778</v>
      </c>
      <c r="AR16" s="10">
        <v>608951</v>
      </c>
      <c r="AS16" s="10">
        <v>594130</v>
      </c>
      <c r="AT16" s="10">
        <v>594130</v>
      </c>
      <c r="AU16" s="10">
        <v>594130</v>
      </c>
      <c r="AV16" s="10">
        <v>594130</v>
      </c>
      <c r="AW16" s="10">
        <v>594130</v>
      </c>
      <c r="AX16" s="10">
        <v>594130</v>
      </c>
      <c r="AY16" s="10">
        <v>594130</v>
      </c>
      <c r="AZ16" s="10">
        <v>594130</v>
      </c>
      <c r="BA16" s="10">
        <v>594130</v>
      </c>
      <c r="BB16" s="25">
        <f t="shared" si="2"/>
        <v>4.781427757361096E-2</v>
      </c>
    </row>
    <row r="17" spans="1:54" x14ac:dyDescent="0.3">
      <c r="A17" s="8" t="s">
        <v>12</v>
      </c>
      <c r="B17" s="10">
        <v>874094</v>
      </c>
      <c r="C17" s="10">
        <v>868640</v>
      </c>
      <c r="D17" s="10">
        <v>863185</v>
      </c>
      <c r="E17" s="10">
        <v>857731</v>
      </c>
      <c r="F17" s="10">
        <v>852277</v>
      </c>
      <c r="G17" s="10">
        <v>581186</v>
      </c>
      <c r="H17" s="10">
        <v>577065</v>
      </c>
      <c r="I17" s="10">
        <v>572943</v>
      </c>
      <c r="J17" s="10">
        <v>568822</v>
      </c>
      <c r="K17" s="10">
        <v>564701</v>
      </c>
      <c r="L17" s="10">
        <v>560580</v>
      </c>
      <c r="M17" s="10">
        <v>556459</v>
      </c>
      <c r="N17" s="10">
        <v>552338</v>
      </c>
      <c r="O17" s="10">
        <v>548431</v>
      </c>
      <c r="P17" s="10">
        <v>544524</v>
      </c>
      <c r="Q17" s="10">
        <v>540617</v>
      </c>
      <c r="R17" s="10">
        <v>536711</v>
      </c>
      <c r="S17" s="10">
        <v>532804</v>
      </c>
      <c r="T17" s="10">
        <v>528897</v>
      </c>
      <c r="U17" s="10">
        <v>524990</v>
      </c>
      <c r="V17" s="10">
        <v>521083</v>
      </c>
      <c r="W17" s="10">
        <v>512193</v>
      </c>
      <c r="X17" s="10">
        <v>503286</v>
      </c>
      <c r="Y17" s="3">
        <v>494380</v>
      </c>
      <c r="Z17" s="10">
        <v>485465</v>
      </c>
      <c r="AA17" s="10">
        <v>476655</v>
      </c>
      <c r="AB17" s="7">
        <v>467664</v>
      </c>
      <c r="AC17" s="10">
        <v>458771</v>
      </c>
      <c r="AD17" s="10">
        <v>449843</v>
      </c>
      <c r="AE17" s="10">
        <v>440958</v>
      </c>
      <c r="AF17" s="10">
        <v>432037</v>
      </c>
      <c r="AG17" s="10">
        <v>434207</v>
      </c>
      <c r="AH17" s="10">
        <v>436352</v>
      </c>
      <c r="AI17" s="10">
        <v>438531</v>
      </c>
      <c r="AJ17" s="10">
        <v>440677</v>
      </c>
      <c r="AK17" s="10">
        <v>442925</v>
      </c>
      <c r="AL17" s="10">
        <v>444991</v>
      </c>
      <c r="AM17" s="10">
        <v>447154</v>
      </c>
      <c r="AN17" s="10">
        <v>449316</v>
      </c>
      <c r="AO17" s="10">
        <v>451478</v>
      </c>
      <c r="AP17" s="10">
        <v>453631</v>
      </c>
      <c r="AQ17" s="10">
        <v>449578</v>
      </c>
      <c r="AR17" s="10">
        <v>445505.29999999993</v>
      </c>
      <c r="AS17" s="10">
        <v>441452.59999999986</v>
      </c>
      <c r="AT17" s="10">
        <v>441452.59999999986</v>
      </c>
      <c r="AU17" s="10">
        <v>441452.59999999986</v>
      </c>
      <c r="AV17" s="10">
        <v>441452.59999999986</v>
      </c>
      <c r="AW17" s="10">
        <v>441452.59999999986</v>
      </c>
      <c r="AX17" s="10">
        <v>441452.59999999986</v>
      </c>
      <c r="AY17" s="10">
        <v>441452.59999999986</v>
      </c>
      <c r="AZ17" s="10">
        <v>441452.59999999986</v>
      </c>
      <c r="BA17" s="10">
        <v>441452.59999999986</v>
      </c>
      <c r="BB17" s="25">
        <f t="shared" si="2"/>
        <v>3.5527135731224214E-2</v>
      </c>
    </row>
    <row r="18" spans="1:54" x14ac:dyDescent="0.3">
      <c r="A18" s="8" t="s">
        <v>13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265636</v>
      </c>
      <c r="H18" s="10">
        <v>264303</v>
      </c>
      <c r="I18" s="10">
        <v>262970</v>
      </c>
      <c r="J18" s="10">
        <v>261636</v>
      </c>
      <c r="K18" s="10">
        <v>260303</v>
      </c>
      <c r="L18" s="10">
        <v>258970</v>
      </c>
      <c r="M18" s="10">
        <v>257636</v>
      </c>
      <c r="N18" s="10">
        <v>256303</v>
      </c>
      <c r="O18" s="10">
        <v>255602</v>
      </c>
      <c r="P18" s="10">
        <v>254901</v>
      </c>
      <c r="Q18" s="10">
        <v>254199</v>
      </c>
      <c r="R18" s="10">
        <v>253498</v>
      </c>
      <c r="S18" s="10">
        <v>252797</v>
      </c>
      <c r="T18" s="10">
        <v>252096</v>
      </c>
      <c r="U18" s="10">
        <v>251394</v>
      </c>
      <c r="V18" s="10">
        <v>250693</v>
      </c>
      <c r="W18" s="10">
        <v>247121</v>
      </c>
      <c r="X18" s="10">
        <v>243544</v>
      </c>
      <c r="Y18" s="3">
        <v>239967</v>
      </c>
      <c r="Z18" s="10">
        <v>236387</v>
      </c>
      <c r="AA18" s="10">
        <v>232840</v>
      </c>
      <c r="AB18" s="7">
        <v>229244</v>
      </c>
      <c r="AC18" s="10">
        <v>225671</v>
      </c>
      <c r="AD18" s="10">
        <v>222087</v>
      </c>
      <c r="AE18" s="10">
        <v>218517</v>
      </c>
      <c r="AF18" s="10">
        <v>214939</v>
      </c>
      <c r="AG18" s="10">
        <v>213209</v>
      </c>
      <c r="AH18" s="10">
        <v>211450</v>
      </c>
      <c r="AI18" s="10">
        <v>209724</v>
      </c>
      <c r="AJ18" s="10">
        <v>207971</v>
      </c>
      <c r="AK18" s="10">
        <v>206261</v>
      </c>
      <c r="AL18" s="10">
        <v>204489</v>
      </c>
      <c r="AM18" s="10">
        <v>202753</v>
      </c>
      <c r="AN18" s="10">
        <v>201010</v>
      </c>
      <c r="AO18" s="10">
        <v>199268</v>
      </c>
      <c r="AP18" s="10">
        <v>197521</v>
      </c>
      <c r="AQ18" s="10">
        <v>190568</v>
      </c>
      <c r="AR18" s="10">
        <v>183624.1</v>
      </c>
      <c r="AS18" s="10">
        <v>176671.4</v>
      </c>
      <c r="AT18" s="10">
        <v>176671.4</v>
      </c>
      <c r="AU18" s="10">
        <v>176671.4</v>
      </c>
      <c r="AV18" s="10">
        <v>176671.4</v>
      </c>
      <c r="AW18" s="10">
        <v>176671.4</v>
      </c>
      <c r="AX18" s="10">
        <v>176671.4</v>
      </c>
      <c r="AY18" s="10">
        <v>176671.4</v>
      </c>
      <c r="AZ18" s="10">
        <v>176671.4</v>
      </c>
      <c r="BA18" s="10">
        <v>176671.4</v>
      </c>
      <c r="BB18" s="25">
        <f t="shared" si="2"/>
        <v>1.421812626684135E-2</v>
      </c>
    </row>
    <row r="19" spans="1:54" x14ac:dyDescent="0.3">
      <c r="A19" s="8" t="s">
        <v>14</v>
      </c>
      <c r="B19" s="10">
        <v>795251</v>
      </c>
      <c r="C19" s="10">
        <v>788058</v>
      </c>
      <c r="D19" s="10">
        <v>780864</v>
      </c>
      <c r="E19" s="10">
        <v>773671</v>
      </c>
      <c r="F19" s="10">
        <v>766477</v>
      </c>
      <c r="G19" s="10">
        <v>759284</v>
      </c>
      <c r="H19" s="10">
        <v>752090</v>
      </c>
      <c r="I19" s="10">
        <v>744897</v>
      </c>
      <c r="J19" s="10">
        <v>737703</v>
      </c>
      <c r="K19" s="10">
        <v>730510</v>
      </c>
      <c r="L19" s="10">
        <v>723316</v>
      </c>
      <c r="M19" s="10">
        <v>716123</v>
      </c>
      <c r="N19" s="10">
        <v>708929</v>
      </c>
      <c r="O19" s="10">
        <v>703089</v>
      </c>
      <c r="P19" s="10">
        <v>697249</v>
      </c>
      <c r="Q19" s="10">
        <v>691409</v>
      </c>
      <c r="R19" s="10">
        <v>685569</v>
      </c>
      <c r="S19" s="10">
        <v>679729</v>
      </c>
      <c r="T19" s="10">
        <v>673889</v>
      </c>
      <c r="U19" s="10">
        <v>668049</v>
      </c>
      <c r="V19" s="10">
        <v>662209</v>
      </c>
      <c r="W19" s="10">
        <v>654830</v>
      </c>
      <c r="X19" s="10">
        <v>647419</v>
      </c>
      <c r="Y19" s="3">
        <v>640029</v>
      </c>
      <c r="Z19" s="10">
        <v>632608</v>
      </c>
      <c r="AA19" s="10">
        <v>625342</v>
      </c>
      <c r="AB19" s="7">
        <v>617812</v>
      </c>
      <c r="AC19" s="10">
        <v>610433</v>
      </c>
      <c r="AD19" s="10">
        <v>603001</v>
      </c>
      <c r="AE19" s="10">
        <v>595632</v>
      </c>
      <c r="AF19" s="10">
        <v>588205</v>
      </c>
      <c r="AG19" s="10">
        <v>584364</v>
      </c>
      <c r="AH19" s="10">
        <v>580481</v>
      </c>
      <c r="AI19" s="10">
        <v>576628</v>
      </c>
      <c r="AJ19" s="10">
        <v>572739</v>
      </c>
      <c r="AK19" s="10">
        <v>569003</v>
      </c>
      <c r="AL19" s="10">
        <v>564995</v>
      </c>
      <c r="AM19" s="10">
        <v>561156</v>
      </c>
      <c r="AN19" s="10">
        <v>557253</v>
      </c>
      <c r="AO19" s="10">
        <v>553420</v>
      </c>
      <c r="AP19" s="10">
        <v>549529</v>
      </c>
      <c r="AQ19" s="10">
        <v>548086</v>
      </c>
      <c r="AR19" s="10">
        <v>546649</v>
      </c>
      <c r="AS19" s="10">
        <v>545206</v>
      </c>
      <c r="AT19" s="10">
        <v>545206</v>
      </c>
      <c r="AU19" s="10">
        <v>545206</v>
      </c>
      <c r="AV19" s="10">
        <v>545206</v>
      </c>
      <c r="AW19" s="10">
        <v>545206</v>
      </c>
      <c r="AX19" s="10">
        <v>545206</v>
      </c>
      <c r="AY19" s="10">
        <v>545206</v>
      </c>
      <c r="AZ19" s="10">
        <v>545206</v>
      </c>
      <c r="BA19" s="10">
        <v>545206</v>
      </c>
      <c r="BB19" s="25">
        <f t="shared" si="2"/>
        <v>4.3876981500341909E-2</v>
      </c>
    </row>
    <row r="20" spans="1:54" x14ac:dyDescent="0.3">
      <c r="A20" s="8" t="s">
        <v>15</v>
      </c>
      <c r="B20" s="10">
        <v>1577099</v>
      </c>
      <c r="C20" s="10">
        <v>1572761</v>
      </c>
      <c r="D20" s="10">
        <v>1568423</v>
      </c>
      <c r="E20" s="10">
        <v>1564085</v>
      </c>
      <c r="F20" s="10">
        <v>1559747</v>
      </c>
      <c r="G20" s="10">
        <v>1555409</v>
      </c>
      <c r="H20" s="10">
        <v>1551072</v>
      </c>
      <c r="I20" s="10">
        <v>1546734</v>
      </c>
      <c r="J20" s="10">
        <v>1542396</v>
      </c>
      <c r="K20" s="10">
        <v>1538058</v>
      </c>
      <c r="L20" s="10">
        <v>1533720</v>
      </c>
      <c r="M20" s="10">
        <v>1529382</v>
      </c>
      <c r="N20" s="10">
        <v>1525044</v>
      </c>
      <c r="O20" s="10">
        <v>1516147</v>
      </c>
      <c r="P20" s="10">
        <v>1507249</v>
      </c>
      <c r="Q20" s="10">
        <v>1498352</v>
      </c>
      <c r="R20" s="10">
        <v>1489455</v>
      </c>
      <c r="S20" s="10">
        <v>1480557</v>
      </c>
      <c r="T20" s="10">
        <v>1471660</v>
      </c>
      <c r="U20" s="10">
        <v>1462762</v>
      </c>
      <c r="V20" s="10">
        <v>1453865</v>
      </c>
      <c r="W20" s="10">
        <v>1433452</v>
      </c>
      <c r="X20" s="10">
        <v>1413012</v>
      </c>
      <c r="Y20" s="3">
        <v>1392615</v>
      </c>
      <c r="Z20" s="10">
        <v>1372181</v>
      </c>
      <c r="AA20" s="10">
        <v>1351855</v>
      </c>
      <c r="AB20" s="7">
        <v>1331329</v>
      </c>
      <c r="AC20" s="10">
        <v>1310928</v>
      </c>
      <c r="AD20" s="10">
        <v>1290498</v>
      </c>
      <c r="AE20" s="10">
        <v>1270092</v>
      </c>
      <c r="AF20" s="10">
        <v>1249648</v>
      </c>
      <c r="AG20" s="10">
        <v>1253224</v>
      </c>
      <c r="AH20" s="10">
        <v>1256777</v>
      </c>
      <c r="AI20" s="10">
        <v>1260345</v>
      </c>
      <c r="AJ20" s="10">
        <v>1263906</v>
      </c>
      <c r="AK20" s="10">
        <v>1267572</v>
      </c>
      <c r="AL20" s="10">
        <v>1271026</v>
      </c>
      <c r="AM20" s="10">
        <v>1274617</v>
      </c>
      <c r="AN20" s="10">
        <v>1278155</v>
      </c>
      <c r="AO20" s="10">
        <v>1281738</v>
      </c>
      <c r="AP20" s="10">
        <v>1285284</v>
      </c>
      <c r="AQ20" s="10">
        <v>1273801</v>
      </c>
      <c r="AR20" s="10">
        <v>1262306</v>
      </c>
      <c r="AS20" s="10">
        <v>1250823</v>
      </c>
      <c r="AT20" s="10">
        <v>1250823</v>
      </c>
      <c r="AU20" s="10">
        <v>1250823</v>
      </c>
      <c r="AV20" s="10">
        <v>1250823</v>
      </c>
      <c r="AW20" s="10">
        <v>1250823</v>
      </c>
      <c r="AX20" s="10">
        <v>1250823</v>
      </c>
      <c r="AY20" s="10">
        <v>1250823</v>
      </c>
      <c r="AZ20" s="10">
        <v>1250823</v>
      </c>
      <c r="BA20" s="10">
        <v>1250823</v>
      </c>
      <c r="BB20" s="25">
        <f t="shared" si="2"/>
        <v>0.10066348798656317</v>
      </c>
    </row>
    <row r="21" spans="1:54" x14ac:dyDescent="0.3">
      <c r="A21" s="8" t="s">
        <v>16</v>
      </c>
      <c r="B21" s="10">
        <v>671542</v>
      </c>
      <c r="C21" s="10">
        <v>667801</v>
      </c>
      <c r="D21" s="10">
        <v>664061</v>
      </c>
      <c r="E21" s="10">
        <v>660320</v>
      </c>
      <c r="F21" s="10">
        <v>656579</v>
      </c>
      <c r="G21" s="10">
        <v>652839</v>
      </c>
      <c r="H21" s="10">
        <v>649098</v>
      </c>
      <c r="I21" s="10">
        <v>645357</v>
      </c>
      <c r="J21" s="10">
        <v>641617</v>
      </c>
      <c r="K21" s="10">
        <v>637876</v>
      </c>
      <c r="L21" s="10">
        <v>634135</v>
      </c>
      <c r="M21" s="10">
        <v>630395</v>
      </c>
      <c r="N21" s="10">
        <v>626654</v>
      </c>
      <c r="O21" s="10">
        <v>626339</v>
      </c>
      <c r="P21" s="10">
        <v>626024</v>
      </c>
      <c r="Q21" s="10">
        <v>625709</v>
      </c>
      <c r="R21" s="10">
        <v>625394</v>
      </c>
      <c r="S21" s="10">
        <v>625079</v>
      </c>
      <c r="T21" s="10">
        <v>624764</v>
      </c>
      <c r="U21" s="10">
        <v>624449</v>
      </c>
      <c r="V21" s="10">
        <v>624134</v>
      </c>
      <c r="W21" s="10">
        <v>615575</v>
      </c>
      <c r="X21" s="10">
        <v>606994</v>
      </c>
      <c r="Y21" s="3">
        <v>598451</v>
      </c>
      <c r="Z21" s="10">
        <v>589869</v>
      </c>
      <c r="AA21" s="10">
        <v>581362</v>
      </c>
      <c r="AB21" s="7">
        <v>572731</v>
      </c>
      <c r="AC21" s="10">
        <v>564180</v>
      </c>
      <c r="AD21" s="10">
        <v>555606</v>
      </c>
      <c r="AE21" s="10">
        <v>547055</v>
      </c>
      <c r="AF21" s="10">
        <v>538471</v>
      </c>
      <c r="AG21" s="10">
        <v>536550</v>
      </c>
      <c r="AH21" s="10">
        <v>534601</v>
      </c>
      <c r="AI21" s="10">
        <v>532676</v>
      </c>
      <c r="AJ21" s="10">
        <v>530736</v>
      </c>
      <c r="AK21" s="10">
        <v>528868</v>
      </c>
      <c r="AL21" s="10">
        <v>526867</v>
      </c>
      <c r="AM21" s="10">
        <v>524947</v>
      </c>
      <c r="AN21" s="10">
        <v>523002</v>
      </c>
      <c r="AO21" s="10">
        <v>521073</v>
      </c>
      <c r="AP21" s="10">
        <v>519132</v>
      </c>
      <c r="AQ21" s="10">
        <v>511234</v>
      </c>
      <c r="AR21" s="10">
        <v>503349</v>
      </c>
      <c r="AS21" s="10">
        <v>495451</v>
      </c>
      <c r="AT21" s="10">
        <v>495451</v>
      </c>
      <c r="AU21" s="10">
        <v>495451</v>
      </c>
      <c r="AV21" s="10">
        <v>495451</v>
      </c>
      <c r="AW21" s="10">
        <v>495451</v>
      </c>
      <c r="AX21" s="10">
        <v>495451</v>
      </c>
      <c r="AY21" s="10">
        <v>495451</v>
      </c>
      <c r="AZ21" s="10">
        <v>495451</v>
      </c>
      <c r="BA21" s="10">
        <v>495451</v>
      </c>
      <c r="BB21" s="25">
        <f t="shared" si="2"/>
        <v>3.9872808372112371E-2</v>
      </c>
    </row>
    <row r="22" spans="1:54" x14ac:dyDescent="0.3">
      <c r="A22" s="8" t="s">
        <v>17</v>
      </c>
      <c r="B22" s="10">
        <v>839067</v>
      </c>
      <c r="C22" s="10">
        <v>829440</v>
      </c>
      <c r="D22" s="10">
        <v>819814</v>
      </c>
      <c r="E22" s="10">
        <v>810187</v>
      </c>
      <c r="F22" s="10">
        <v>800560</v>
      </c>
      <c r="G22" s="10">
        <v>790933</v>
      </c>
      <c r="H22" s="10">
        <v>781307</v>
      </c>
      <c r="I22" s="10">
        <v>771680</v>
      </c>
      <c r="J22" s="10">
        <v>762053</v>
      </c>
      <c r="K22" s="10">
        <v>752426</v>
      </c>
      <c r="L22" s="10">
        <v>742800</v>
      </c>
      <c r="M22" s="10">
        <v>733173</v>
      </c>
      <c r="N22" s="10">
        <v>723546</v>
      </c>
      <c r="O22" s="10">
        <v>716030</v>
      </c>
      <c r="P22" s="10">
        <v>708514</v>
      </c>
      <c r="Q22" s="10">
        <v>700998</v>
      </c>
      <c r="R22" s="10">
        <v>693482</v>
      </c>
      <c r="S22" s="10">
        <v>685966</v>
      </c>
      <c r="T22" s="10">
        <v>678450</v>
      </c>
      <c r="U22" s="10">
        <v>670934</v>
      </c>
      <c r="V22" s="10">
        <v>663418</v>
      </c>
      <c r="W22" s="10">
        <v>652921</v>
      </c>
      <c r="X22" s="10">
        <v>642374</v>
      </c>
      <c r="Y22" s="3">
        <v>631886</v>
      </c>
      <c r="Z22" s="10">
        <v>621333</v>
      </c>
      <c r="AA22" s="10">
        <v>610957</v>
      </c>
      <c r="AB22" s="7">
        <v>600308</v>
      </c>
      <c r="AC22" s="10">
        <v>589803</v>
      </c>
      <c r="AD22" s="10">
        <v>579267</v>
      </c>
      <c r="AE22" s="10">
        <v>568768</v>
      </c>
      <c r="AF22" s="10">
        <v>558222</v>
      </c>
      <c r="AG22" s="10">
        <v>557363</v>
      </c>
      <c r="AH22" s="10">
        <v>556422</v>
      </c>
      <c r="AI22" s="10">
        <v>555559</v>
      </c>
      <c r="AJ22" s="10">
        <v>554634</v>
      </c>
      <c r="AK22" s="10">
        <v>553899</v>
      </c>
      <c r="AL22" s="10">
        <v>552839</v>
      </c>
      <c r="AM22" s="10">
        <v>551970</v>
      </c>
      <c r="AN22" s="10">
        <v>551051</v>
      </c>
      <c r="AO22" s="10">
        <v>550166</v>
      </c>
      <c r="AP22" s="10">
        <v>549251</v>
      </c>
      <c r="AQ22" s="10">
        <v>546534</v>
      </c>
      <c r="AR22" s="10">
        <v>543835</v>
      </c>
      <c r="AS22" s="10">
        <v>541118</v>
      </c>
      <c r="AT22" s="10">
        <v>541118</v>
      </c>
      <c r="AU22" s="10">
        <v>541118</v>
      </c>
      <c r="AV22" s="10">
        <v>541118</v>
      </c>
      <c r="AW22" s="10">
        <v>541118</v>
      </c>
      <c r="AX22" s="10">
        <v>541118</v>
      </c>
      <c r="AY22" s="10">
        <v>541118</v>
      </c>
      <c r="AZ22" s="10">
        <v>541118</v>
      </c>
      <c r="BA22" s="10">
        <v>541118</v>
      </c>
      <c r="BB22" s="25">
        <f t="shared" si="2"/>
        <v>4.3547988238394314E-2</v>
      </c>
    </row>
    <row r="23" spans="1:54" x14ac:dyDescent="0.3">
      <c r="A23" s="8" t="s">
        <v>18</v>
      </c>
      <c r="B23" s="10">
        <v>1920305</v>
      </c>
      <c r="C23" s="10">
        <v>1901522</v>
      </c>
      <c r="D23" s="10">
        <v>1882739</v>
      </c>
      <c r="E23" s="10">
        <v>1863955</v>
      </c>
      <c r="F23" s="10">
        <v>1845172</v>
      </c>
      <c r="G23" s="10">
        <v>1826389</v>
      </c>
      <c r="H23" s="10">
        <v>1807606</v>
      </c>
      <c r="I23" s="10">
        <v>1788822</v>
      </c>
      <c r="J23" s="10">
        <v>1770039</v>
      </c>
      <c r="K23" s="10">
        <v>1751256</v>
      </c>
      <c r="L23" s="10">
        <v>1732473</v>
      </c>
      <c r="M23" s="10">
        <v>1713689</v>
      </c>
      <c r="N23" s="10">
        <v>1694906</v>
      </c>
      <c r="O23" s="10">
        <v>1682905</v>
      </c>
      <c r="P23" s="10">
        <v>1670905</v>
      </c>
      <c r="Q23" s="10">
        <v>1658904</v>
      </c>
      <c r="R23" s="10">
        <v>1646904</v>
      </c>
      <c r="S23" s="10">
        <v>1634903</v>
      </c>
      <c r="T23" s="10">
        <v>1622902</v>
      </c>
      <c r="U23" s="10">
        <v>1610902</v>
      </c>
      <c r="V23" s="10">
        <v>1598901</v>
      </c>
      <c r="W23" s="10">
        <v>1567217</v>
      </c>
      <c r="X23" s="10">
        <v>1535436</v>
      </c>
      <c r="Y23" s="3">
        <v>1503763</v>
      </c>
      <c r="Z23" s="10">
        <v>1471999</v>
      </c>
      <c r="AA23" s="10">
        <v>1440450</v>
      </c>
      <c r="AB23" s="7">
        <v>1408551</v>
      </c>
      <c r="AC23" s="10">
        <v>1376859</v>
      </c>
      <c r="AD23" s="10">
        <v>1345114</v>
      </c>
      <c r="AE23" s="10">
        <v>1313405</v>
      </c>
      <c r="AF23" s="10">
        <v>1281650</v>
      </c>
      <c r="AG23" s="10">
        <v>1292279</v>
      </c>
      <c r="AH23" s="10">
        <v>1302819</v>
      </c>
      <c r="AI23" s="10">
        <v>1313456</v>
      </c>
      <c r="AJ23" s="10">
        <v>1324004</v>
      </c>
      <c r="AK23" s="10">
        <v>1334765</v>
      </c>
      <c r="AL23" s="10">
        <v>1345170</v>
      </c>
      <c r="AM23" s="10">
        <v>1355797</v>
      </c>
      <c r="AN23" s="10">
        <v>1366355</v>
      </c>
      <c r="AO23" s="10">
        <v>1376974</v>
      </c>
      <c r="AP23" s="10">
        <v>1387524</v>
      </c>
      <c r="AQ23" s="10">
        <v>1383961</v>
      </c>
      <c r="AR23" s="10">
        <v>1380365.7000000002</v>
      </c>
      <c r="AS23" s="10">
        <v>1376803.3</v>
      </c>
      <c r="AT23" s="10">
        <v>1376803.3</v>
      </c>
      <c r="AU23" s="10">
        <v>1376803.3</v>
      </c>
      <c r="AV23" s="10">
        <v>1376803.3</v>
      </c>
      <c r="AW23" s="10">
        <v>1376803.3</v>
      </c>
      <c r="AX23" s="10">
        <v>1376803.3</v>
      </c>
      <c r="AY23" s="10">
        <v>1376803.3</v>
      </c>
      <c r="AZ23" s="10">
        <v>1376803.3</v>
      </c>
      <c r="BA23" s="10">
        <v>1376803.3</v>
      </c>
      <c r="BB23" s="25">
        <f t="shared" si="2"/>
        <v>0.11080210585303479</v>
      </c>
    </row>
    <row r="24" spans="1:54" x14ac:dyDescent="0.3">
      <c r="A24" s="8" t="s">
        <v>31</v>
      </c>
      <c r="B24" s="10">
        <v>1761864</v>
      </c>
      <c r="C24" s="10">
        <v>1734326</v>
      </c>
      <c r="D24" s="10">
        <v>1706787</v>
      </c>
      <c r="E24" s="10">
        <v>1679249</v>
      </c>
      <c r="F24" s="10">
        <v>1651711</v>
      </c>
      <c r="G24" s="10">
        <v>1624172</v>
      </c>
      <c r="H24" s="10">
        <v>1596634</v>
      </c>
      <c r="I24" s="10">
        <v>1569096</v>
      </c>
      <c r="J24" s="10">
        <v>1541557</v>
      </c>
      <c r="K24" s="10">
        <v>1514019</v>
      </c>
      <c r="L24" s="10">
        <v>1486481</v>
      </c>
      <c r="M24" s="10">
        <v>1458942</v>
      </c>
      <c r="N24" s="10">
        <v>1431404</v>
      </c>
      <c r="O24" s="10">
        <v>1422257</v>
      </c>
      <c r="P24" s="10">
        <v>1413110</v>
      </c>
      <c r="Q24" s="10">
        <v>1403963</v>
      </c>
      <c r="R24" s="10">
        <v>1394817</v>
      </c>
      <c r="S24" s="10">
        <v>1385670</v>
      </c>
      <c r="T24" s="10">
        <v>1376523</v>
      </c>
      <c r="U24" s="10">
        <v>1367376</v>
      </c>
      <c r="V24" s="10">
        <v>1358229</v>
      </c>
      <c r="W24" s="10">
        <v>1324465</v>
      </c>
      <c r="X24" s="10">
        <v>1290658</v>
      </c>
      <c r="Y24" s="3">
        <v>1256899</v>
      </c>
      <c r="Z24" s="10">
        <v>1223097</v>
      </c>
      <c r="AA24" s="10">
        <v>1189448</v>
      </c>
      <c r="AB24" s="7">
        <v>1155536</v>
      </c>
      <c r="AC24" s="10">
        <v>1121782</v>
      </c>
      <c r="AD24" s="10">
        <v>1087975</v>
      </c>
      <c r="AE24" s="10">
        <v>1054216</v>
      </c>
      <c r="AF24" s="10">
        <v>1020413</v>
      </c>
      <c r="AG24" s="10">
        <v>1033767</v>
      </c>
      <c r="AH24" s="10">
        <v>1047063</v>
      </c>
      <c r="AI24" s="10">
        <v>1060429</v>
      </c>
      <c r="AJ24" s="10">
        <v>1073731</v>
      </c>
      <c r="AK24" s="10">
        <v>1087223</v>
      </c>
      <c r="AL24" s="10">
        <v>1100392</v>
      </c>
      <c r="AM24" s="10">
        <v>1113748</v>
      </c>
      <c r="AN24" s="10">
        <v>1127060</v>
      </c>
      <c r="AO24" s="10">
        <v>1140410</v>
      </c>
      <c r="AP24" s="10">
        <v>1153710</v>
      </c>
      <c r="AQ24" s="10">
        <v>1152569</v>
      </c>
      <c r="AR24" s="10">
        <v>1151396.8999999999</v>
      </c>
      <c r="AS24" s="10">
        <v>1150255.8999999999</v>
      </c>
      <c r="AT24" s="10">
        <v>1150255.8999999999</v>
      </c>
      <c r="AU24" s="10">
        <v>1150255.8999999999</v>
      </c>
      <c r="AV24" s="10">
        <v>1150255.8999999999</v>
      </c>
      <c r="AW24" s="10">
        <v>1150255.8999999999</v>
      </c>
      <c r="AX24" s="10">
        <v>1150255.8999999999</v>
      </c>
      <c r="AY24" s="10">
        <v>1150255.8999999999</v>
      </c>
      <c r="AZ24" s="10">
        <v>1150255.8999999999</v>
      </c>
      <c r="BA24" s="10">
        <v>1150255.8999999999</v>
      </c>
      <c r="BB24" s="25">
        <f t="shared" si="2"/>
        <v>9.2570068643703707E-2</v>
      </c>
    </row>
    <row r="25" spans="1:54" x14ac:dyDescent="0.3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BB25" s="25"/>
    </row>
    <row r="26" spans="1:54" x14ac:dyDescent="0.3">
      <c r="A26" s="8" t="s">
        <v>22</v>
      </c>
      <c r="B26" s="10">
        <f>SUM(B5:B24)</f>
        <v>17491771</v>
      </c>
      <c r="C26" s="10">
        <f t="shared" ref="C26:AN26" si="3">SUM(C5:C24)</f>
        <v>17354335</v>
      </c>
      <c r="D26" s="10">
        <f t="shared" si="3"/>
        <v>17216895</v>
      </c>
      <c r="E26" s="10">
        <f t="shared" si="3"/>
        <v>17079458</v>
      </c>
      <c r="F26" s="10">
        <f t="shared" si="3"/>
        <v>16942016</v>
      </c>
      <c r="G26" s="10">
        <f t="shared" si="3"/>
        <v>16804579</v>
      </c>
      <c r="H26" s="10">
        <f t="shared" si="3"/>
        <v>16667142</v>
      </c>
      <c r="I26" s="10">
        <f t="shared" si="3"/>
        <v>16529701</v>
      </c>
      <c r="J26" s="10">
        <f t="shared" si="3"/>
        <v>16392260</v>
      </c>
      <c r="K26" s="10">
        <f t="shared" si="3"/>
        <v>16254825</v>
      </c>
      <c r="L26" s="10">
        <f t="shared" si="3"/>
        <v>16117384</v>
      </c>
      <c r="M26" s="10">
        <f t="shared" si="3"/>
        <v>15979945</v>
      </c>
      <c r="N26" s="10">
        <f t="shared" si="3"/>
        <v>15842505</v>
      </c>
      <c r="O26" s="10">
        <f t="shared" si="3"/>
        <v>15742931</v>
      </c>
      <c r="P26" s="10">
        <f t="shared" si="3"/>
        <v>15643354</v>
      </c>
      <c r="Q26" s="10">
        <f t="shared" si="3"/>
        <v>15543778</v>
      </c>
      <c r="R26" s="10">
        <f t="shared" si="3"/>
        <v>15444207</v>
      </c>
      <c r="S26" s="10">
        <f t="shared" si="3"/>
        <v>15344627</v>
      </c>
      <c r="T26" s="10">
        <f t="shared" si="3"/>
        <v>15245054</v>
      </c>
      <c r="U26" s="10">
        <f t="shared" si="3"/>
        <v>15145474</v>
      </c>
      <c r="V26" s="10">
        <f t="shared" si="3"/>
        <v>15045899</v>
      </c>
      <c r="W26" s="10">
        <f t="shared" si="3"/>
        <v>14862273</v>
      </c>
      <c r="X26" s="10">
        <f t="shared" si="3"/>
        <v>14677922</v>
      </c>
      <c r="Y26" s="10">
        <f t="shared" si="3"/>
        <v>14494364</v>
      </c>
      <c r="Z26" s="10">
        <f t="shared" si="3"/>
        <v>14310025</v>
      </c>
      <c r="AA26" s="10">
        <f t="shared" si="3"/>
        <v>14128064</v>
      </c>
      <c r="AB26" s="10">
        <f t="shared" si="3"/>
        <v>13942147</v>
      </c>
      <c r="AC26" s="10">
        <f t="shared" si="3"/>
        <v>13758542</v>
      </c>
      <c r="AD26" s="10">
        <f t="shared" si="3"/>
        <v>13574250</v>
      </c>
      <c r="AE26" s="10">
        <f t="shared" si="3"/>
        <v>13390633</v>
      </c>
      <c r="AF26" s="10">
        <f t="shared" si="3"/>
        <v>13206290</v>
      </c>
      <c r="AG26" s="10">
        <f t="shared" si="3"/>
        <v>13170623</v>
      </c>
      <c r="AH26" s="10">
        <f t="shared" si="3"/>
        <v>13134121</v>
      </c>
      <c r="AI26" s="10">
        <f t="shared" si="3"/>
        <v>13098486</v>
      </c>
      <c r="AJ26" s="10">
        <f t="shared" si="3"/>
        <v>13062054</v>
      </c>
      <c r="AK26" s="10">
        <f t="shared" si="3"/>
        <v>13028220</v>
      </c>
      <c r="AL26" s="10">
        <f t="shared" si="3"/>
        <v>12989993</v>
      </c>
      <c r="AM26" s="10">
        <f t="shared" si="3"/>
        <v>12954360</v>
      </c>
      <c r="AN26" s="10">
        <f t="shared" si="3"/>
        <v>12917926</v>
      </c>
      <c r="AO26" s="10">
        <f t="shared" ref="AO26:AS26" si="4">SUM(AO5:AO24)</f>
        <v>12882223</v>
      </c>
      <c r="AP26" s="10">
        <f t="shared" si="4"/>
        <v>12856074</v>
      </c>
      <c r="AQ26" s="10">
        <f t="shared" si="4"/>
        <v>12712729</v>
      </c>
      <c r="AR26" s="10">
        <f t="shared" si="4"/>
        <v>12569123.999999998</v>
      </c>
      <c r="AS26" s="10">
        <f t="shared" si="4"/>
        <v>12425786.399999999</v>
      </c>
      <c r="AT26" s="10">
        <f t="shared" ref="AT26:AU26" si="5">SUM(AT5:AT24)</f>
        <v>12425786.399999999</v>
      </c>
      <c r="AU26" s="10">
        <f t="shared" si="5"/>
        <v>12425786.399999999</v>
      </c>
      <c r="AV26" s="10">
        <f t="shared" ref="AV26:AW26" si="6">SUM(AV5:AV24)</f>
        <v>12425786.399999999</v>
      </c>
      <c r="AW26" s="10">
        <f t="shared" si="6"/>
        <v>12425786.399999999</v>
      </c>
      <c r="AX26" s="10">
        <f t="shared" ref="AX26:AY26" si="7">SUM(AX5:AX24)</f>
        <v>12425786.399999999</v>
      </c>
      <c r="AY26" s="10">
        <f t="shared" si="7"/>
        <v>12425786.399999999</v>
      </c>
      <c r="AZ26" s="10">
        <f t="shared" ref="AZ26:BA26" si="8">SUM(AZ5:AZ24)</f>
        <v>12425786.399999999</v>
      </c>
      <c r="BA26" s="10">
        <f t="shared" si="8"/>
        <v>12425786.399999999</v>
      </c>
      <c r="BB26" s="25">
        <f t="shared" si="2"/>
        <v>1</v>
      </c>
    </row>
    <row r="27" spans="1:54" x14ac:dyDescent="0.3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25"/>
    </row>
    <row r="28" spans="1:54" x14ac:dyDescent="0.3">
      <c r="A28" s="1" t="s">
        <v>29</v>
      </c>
      <c r="B28" s="10">
        <f>+B5+B6+B7+B11</f>
        <v>2873078</v>
      </c>
      <c r="C28" s="10">
        <f t="shared" ref="C28:AO28" si="9">+C5+C6+C7+C11</f>
        <v>2850071</v>
      </c>
      <c r="D28" s="10">
        <f t="shared" si="9"/>
        <v>2827064</v>
      </c>
      <c r="E28" s="10">
        <f t="shared" si="9"/>
        <v>2804057</v>
      </c>
      <c r="F28" s="10">
        <f t="shared" si="9"/>
        <v>2781050</v>
      </c>
      <c r="G28" s="10">
        <f t="shared" si="9"/>
        <v>2758043</v>
      </c>
      <c r="H28" s="10">
        <f t="shared" si="9"/>
        <v>2735036</v>
      </c>
      <c r="I28" s="10">
        <f t="shared" si="9"/>
        <v>2712028</v>
      </c>
      <c r="J28" s="10">
        <f t="shared" si="9"/>
        <v>2689020</v>
      </c>
      <c r="K28" s="10">
        <f t="shared" si="9"/>
        <v>2666014</v>
      </c>
      <c r="L28" s="10">
        <f t="shared" si="9"/>
        <v>2643006</v>
      </c>
      <c r="M28" s="10">
        <f t="shared" si="9"/>
        <v>2620000</v>
      </c>
      <c r="N28" s="10">
        <f t="shared" si="9"/>
        <v>2596992</v>
      </c>
      <c r="O28" s="10">
        <f t="shared" si="9"/>
        <v>2574069</v>
      </c>
      <c r="P28" s="10">
        <f t="shared" si="9"/>
        <v>2551145</v>
      </c>
      <c r="Q28" s="10">
        <f t="shared" si="9"/>
        <v>2528222</v>
      </c>
      <c r="R28" s="10">
        <f t="shared" si="9"/>
        <v>2505300</v>
      </c>
      <c r="S28" s="10">
        <f t="shared" si="9"/>
        <v>2482375</v>
      </c>
      <c r="T28" s="10">
        <f t="shared" si="9"/>
        <v>2459452</v>
      </c>
      <c r="U28" s="10">
        <f t="shared" si="9"/>
        <v>2436528</v>
      </c>
      <c r="V28" s="10">
        <f t="shared" si="9"/>
        <v>2413605</v>
      </c>
      <c r="W28" s="10">
        <f t="shared" si="9"/>
        <v>2396845</v>
      </c>
      <c r="X28" s="10">
        <f t="shared" si="9"/>
        <v>2379928</v>
      </c>
      <c r="Y28" s="10">
        <f t="shared" si="9"/>
        <v>2363194</v>
      </c>
      <c r="Z28" s="10">
        <f t="shared" si="9"/>
        <v>2346271</v>
      </c>
      <c r="AA28" s="10">
        <f t="shared" si="9"/>
        <v>2329872</v>
      </c>
      <c r="AB28" s="10">
        <f t="shared" si="9"/>
        <v>2312608</v>
      </c>
      <c r="AC28" s="10">
        <f t="shared" si="9"/>
        <v>2295859</v>
      </c>
      <c r="AD28" s="10">
        <f t="shared" si="9"/>
        <v>2278951</v>
      </c>
      <c r="AE28" s="10">
        <f t="shared" si="9"/>
        <v>2262208</v>
      </c>
      <c r="AF28" s="10">
        <f t="shared" si="9"/>
        <v>2245288</v>
      </c>
      <c r="AG28" s="10">
        <f t="shared" si="9"/>
        <v>2230521</v>
      </c>
      <c r="AH28" s="10">
        <f t="shared" si="9"/>
        <v>2215616</v>
      </c>
      <c r="AI28" s="10">
        <f t="shared" si="9"/>
        <v>2200867</v>
      </c>
      <c r="AJ28" s="10">
        <f t="shared" si="9"/>
        <v>2185941</v>
      </c>
      <c r="AK28" s="10">
        <f t="shared" si="9"/>
        <v>2171628</v>
      </c>
      <c r="AL28" s="10">
        <f t="shared" si="9"/>
        <v>2156330</v>
      </c>
      <c r="AM28" s="10">
        <f t="shared" si="9"/>
        <v>2141582</v>
      </c>
      <c r="AN28" s="10">
        <f t="shared" si="9"/>
        <v>2126655</v>
      </c>
      <c r="AO28" s="10">
        <f t="shared" si="9"/>
        <v>2111928</v>
      </c>
      <c r="AP28" s="10">
        <f t="shared" ref="AP28:AU28" si="10">+AP5+AP6+AP7+AP11</f>
        <v>2096983</v>
      </c>
      <c r="AQ28" s="10">
        <f t="shared" si="10"/>
        <v>2052284</v>
      </c>
      <c r="AR28" s="10">
        <f t="shared" si="10"/>
        <v>2007475.1999999995</v>
      </c>
      <c r="AS28" s="10">
        <f t="shared" si="10"/>
        <v>1962779.7999999991</v>
      </c>
      <c r="AT28" s="10">
        <f t="shared" si="10"/>
        <v>1962779.7999999991</v>
      </c>
      <c r="AU28" s="10">
        <f t="shared" si="10"/>
        <v>1962779.7999999991</v>
      </c>
      <c r="AV28" s="10">
        <f t="shared" ref="AV28:AW28" si="11">+AV5+AV6+AV7+AV11</f>
        <v>1962779.7999999991</v>
      </c>
      <c r="AW28" s="10">
        <f t="shared" si="11"/>
        <v>1962779.7999999991</v>
      </c>
      <c r="AX28" s="10">
        <f t="shared" ref="AX28:AY28" si="12">+AX5+AX6+AX7+AX11</f>
        <v>1962779.7999999991</v>
      </c>
      <c r="AY28" s="10">
        <f t="shared" si="12"/>
        <v>1962779.7999999991</v>
      </c>
      <c r="AZ28" s="10">
        <f t="shared" ref="AZ28:BA28" si="13">+AZ5+AZ6+AZ7+AZ11</f>
        <v>1962779.7999999991</v>
      </c>
      <c r="BA28" s="10">
        <f t="shared" si="13"/>
        <v>1962779.7999999991</v>
      </c>
      <c r="BB28" s="25">
        <f t="shared" si="2"/>
        <v>0.15796020765333607</v>
      </c>
    </row>
    <row r="29" spans="1:54" x14ac:dyDescent="0.3">
      <c r="A29" s="1" t="s">
        <v>30</v>
      </c>
      <c r="B29" s="10">
        <f>+B8+B9+B12+B10</f>
        <v>3103317</v>
      </c>
      <c r="C29" s="10">
        <f t="shared" ref="C29:AO29" si="14">+C8+C9+C12+C10</f>
        <v>3083837</v>
      </c>
      <c r="D29" s="10">
        <f t="shared" si="14"/>
        <v>3064355</v>
      </c>
      <c r="E29" s="10">
        <f t="shared" si="14"/>
        <v>3044876</v>
      </c>
      <c r="F29" s="10">
        <f t="shared" si="14"/>
        <v>3025393</v>
      </c>
      <c r="G29" s="10">
        <f t="shared" si="14"/>
        <v>3005913</v>
      </c>
      <c r="H29" s="10">
        <f t="shared" si="14"/>
        <v>2986432</v>
      </c>
      <c r="I29" s="10">
        <f t="shared" si="14"/>
        <v>2966951</v>
      </c>
      <c r="J29" s="10">
        <f t="shared" si="14"/>
        <v>2947470</v>
      </c>
      <c r="K29" s="10">
        <f t="shared" si="14"/>
        <v>2927990</v>
      </c>
      <c r="L29" s="10">
        <f t="shared" si="14"/>
        <v>2908508</v>
      </c>
      <c r="M29" s="10">
        <f t="shared" si="14"/>
        <v>2889027</v>
      </c>
      <c r="N29" s="10">
        <f t="shared" si="14"/>
        <v>2869546</v>
      </c>
      <c r="O29" s="10">
        <f t="shared" si="14"/>
        <v>2859943</v>
      </c>
      <c r="P29" s="10">
        <f t="shared" si="14"/>
        <v>2850339</v>
      </c>
      <c r="Q29" s="10">
        <f t="shared" si="14"/>
        <v>2840735</v>
      </c>
      <c r="R29" s="10">
        <f t="shared" si="14"/>
        <v>2831131</v>
      </c>
      <c r="S29" s="10">
        <f t="shared" si="14"/>
        <v>2821527</v>
      </c>
      <c r="T29" s="10">
        <f t="shared" si="14"/>
        <v>2811924</v>
      </c>
      <c r="U29" s="10">
        <f t="shared" si="14"/>
        <v>2802319</v>
      </c>
      <c r="V29" s="10">
        <f t="shared" si="14"/>
        <v>2792715</v>
      </c>
      <c r="W29" s="10">
        <f t="shared" si="14"/>
        <v>2775553</v>
      </c>
      <c r="X29" s="10">
        <f t="shared" si="14"/>
        <v>2758285</v>
      </c>
      <c r="Y29" s="10">
        <f t="shared" si="14"/>
        <v>2741141</v>
      </c>
      <c r="Z29" s="10">
        <f t="shared" si="14"/>
        <v>2723879</v>
      </c>
      <c r="AA29" s="10">
        <f t="shared" si="14"/>
        <v>2706989</v>
      </c>
      <c r="AB29" s="10">
        <f t="shared" si="14"/>
        <v>2689469</v>
      </c>
      <c r="AC29" s="10">
        <f t="shared" si="14"/>
        <v>2672329</v>
      </c>
      <c r="AD29" s="10">
        <f t="shared" si="14"/>
        <v>2655063</v>
      </c>
      <c r="AE29" s="10">
        <f t="shared" si="14"/>
        <v>2637917</v>
      </c>
      <c r="AF29" s="10">
        <f t="shared" si="14"/>
        <v>2620640</v>
      </c>
      <c r="AG29" s="10">
        <f t="shared" si="14"/>
        <v>2604780</v>
      </c>
      <c r="AH29" s="10">
        <f t="shared" si="14"/>
        <v>2588792</v>
      </c>
      <c r="AI29" s="10">
        <f t="shared" si="14"/>
        <v>2572973</v>
      </c>
      <c r="AJ29" s="10">
        <f t="shared" si="14"/>
        <v>2556992</v>
      </c>
      <c r="AK29" s="10">
        <f t="shared" si="14"/>
        <v>2541448</v>
      </c>
      <c r="AL29" s="10">
        <f t="shared" si="14"/>
        <v>2525183</v>
      </c>
      <c r="AM29" s="10">
        <f t="shared" si="14"/>
        <v>2509337</v>
      </c>
      <c r="AN29" s="10">
        <f t="shared" si="14"/>
        <v>2493383</v>
      </c>
      <c r="AO29" s="10">
        <f t="shared" si="14"/>
        <v>2477530</v>
      </c>
      <c r="AP29" s="10">
        <f t="shared" ref="AP29:AU29" si="15">+AP8+AP9+AP12+AP10</f>
        <v>2471852</v>
      </c>
      <c r="AQ29" s="10">
        <f t="shared" si="15"/>
        <v>2458257</v>
      </c>
      <c r="AR29" s="10">
        <f t="shared" si="15"/>
        <v>2444609.6</v>
      </c>
      <c r="AS29" s="10">
        <f t="shared" si="15"/>
        <v>2431015.5</v>
      </c>
      <c r="AT29" s="10">
        <f t="shared" si="15"/>
        <v>2431015.5</v>
      </c>
      <c r="AU29" s="10">
        <f t="shared" si="15"/>
        <v>2431015.5</v>
      </c>
      <c r="AV29" s="10">
        <f t="shared" ref="AV29:AW29" si="16">+AV8+AV9+AV12+AV10</f>
        <v>2431015.5</v>
      </c>
      <c r="AW29" s="10">
        <f t="shared" si="16"/>
        <v>2431015.5</v>
      </c>
      <c r="AX29" s="10">
        <f t="shared" ref="AX29:AY29" si="17">+AX8+AX9+AX12+AX10</f>
        <v>2431015.5</v>
      </c>
      <c r="AY29" s="10">
        <f t="shared" si="17"/>
        <v>2431015.5</v>
      </c>
      <c r="AZ29" s="10">
        <f t="shared" ref="AZ29:BA29" si="18">+AZ8+AZ9+AZ12+AZ10</f>
        <v>2431015.5</v>
      </c>
      <c r="BA29" s="10">
        <f t="shared" si="18"/>
        <v>2431015.5</v>
      </c>
      <c r="BB29" s="25">
        <f t="shared" si="2"/>
        <v>0.19564278845160257</v>
      </c>
    </row>
    <row r="30" spans="1:54" x14ac:dyDescent="0.3">
      <c r="A30" s="1" t="s">
        <v>26</v>
      </c>
      <c r="B30" s="10">
        <f>SUM(B13:B16)</f>
        <v>3076154</v>
      </c>
      <c r="C30" s="10">
        <f t="shared" ref="C30:AO30" si="19">SUM(C13:C16)</f>
        <v>3057879</v>
      </c>
      <c r="D30" s="10">
        <f t="shared" si="19"/>
        <v>3039603</v>
      </c>
      <c r="E30" s="10">
        <f t="shared" si="19"/>
        <v>3021327</v>
      </c>
      <c r="F30" s="10">
        <f t="shared" si="19"/>
        <v>3003050</v>
      </c>
      <c r="G30" s="10">
        <f t="shared" si="19"/>
        <v>2984775</v>
      </c>
      <c r="H30" s="10">
        <f t="shared" si="19"/>
        <v>2966499</v>
      </c>
      <c r="I30" s="10">
        <f t="shared" si="19"/>
        <v>2948223</v>
      </c>
      <c r="J30" s="10">
        <f t="shared" si="19"/>
        <v>2929947</v>
      </c>
      <c r="K30" s="10">
        <f t="shared" si="19"/>
        <v>2911672</v>
      </c>
      <c r="L30" s="10">
        <f t="shared" si="19"/>
        <v>2893395</v>
      </c>
      <c r="M30" s="10">
        <f t="shared" si="19"/>
        <v>2875119</v>
      </c>
      <c r="N30" s="10">
        <f t="shared" si="19"/>
        <v>2856843</v>
      </c>
      <c r="O30" s="10">
        <f t="shared" si="19"/>
        <v>2838119</v>
      </c>
      <c r="P30" s="10">
        <f t="shared" si="19"/>
        <v>2819394</v>
      </c>
      <c r="Q30" s="10">
        <f t="shared" si="19"/>
        <v>2800670</v>
      </c>
      <c r="R30" s="10">
        <f t="shared" si="19"/>
        <v>2781946</v>
      </c>
      <c r="S30" s="10">
        <f t="shared" si="19"/>
        <v>2763220</v>
      </c>
      <c r="T30" s="10">
        <f t="shared" si="19"/>
        <v>2744497</v>
      </c>
      <c r="U30" s="10">
        <f t="shared" si="19"/>
        <v>2725771</v>
      </c>
      <c r="V30" s="10">
        <f t="shared" si="19"/>
        <v>2707047</v>
      </c>
      <c r="W30" s="10">
        <f t="shared" si="19"/>
        <v>2682101</v>
      </c>
      <c r="X30" s="10">
        <f t="shared" si="19"/>
        <v>2656986</v>
      </c>
      <c r="Y30" s="10">
        <f t="shared" si="19"/>
        <v>2632039</v>
      </c>
      <c r="Z30" s="10">
        <f t="shared" si="19"/>
        <v>2606936</v>
      </c>
      <c r="AA30" s="10">
        <f t="shared" si="19"/>
        <v>2582294</v>
      </c>
      <c r="AB30" s="10">
        <f t="shared" si="19"/>
        <v>2556895</v>
      </c>
      <c r="AC30" s="10">
        <f t="shared" si="19"/>
        <v>2531927</v>
      </c>
      <c r="AD30" s="10">
        <f t="shared" si="19"/>
        <v>2506845</v>
      </c>
      <c r="AE30" s="10">
        <f t="shared" si="19"/>
        <v>2481865</v>
      </c>
      <c r="AF30" s="10">
        <f t="shared" si="19"/>
        <v>2456777</v>
      </c>
      <c r="AG30" s="10">
        <f t="shared" si="19"/>
        <v>2430359</v>
      </c>
      <c r="AH30" s="10">
        <f t="shared" si="19"/>
        <v>2403748</v>
      </c>
      <c r="AI30" s="10">
        <f t="shared" si="19"/>
        <v>2377298</v>
      </c>
      <c r="AJ30" s="10">
        <f t="shared" si="19"/>
        <v>2350723</v>
      </c>
      <c r="AK30" s="10">
        <f t="shared" si="19"/>
        <v>2324628</v>
      </c>
      <c r="AL30" s="10">
        <f t="shared" si="19"/>
        <v>2297711</v>
      </c>
      <c r="AM30" s="10">
        <f t="shared" si="19"/>
        <v>2271299</v>
      </c>
      <c r="AN30" s="10">
        <f t="shared" si="19"/>
        <v>2244686</v>
      </c>
      <c r="AO30" s="10">
        <f t="shared" si="19"/>
        <v>2218238</v>
      </c>
      <c r="AP30" s="10">
        <f t="shared" ref="AP30:AU30" si="20">SUM(AP13:AP16)</f>
        <v>2191657</v>
      </c>
      <c r="AQ30" s="10">
        <f t="shared" si="20"/>
        <v>2145857</v>
      </c>
      <c r="AR30" s="10">
        <f t="shared" si="20"/>
        <v>2100008.1999999997</v>
      </c>
      <c r="AS30" s="10">
        <f t="shared" si="20"/>
        <v>2054209.8999999997</v>
      </c>
      <c r="AT30" s="10">
        <f t="shared" si="20"/>
        <v>2054209.8999999997</v>
      </c>
      <c r="AU30" s="10">
        <f t="shared" si="20"/>
        <v>2054209.8999999997</v>
      </c>
      <c r="AV30" s="10">
        <f t="shared" ref="AV30:AW30" si="21">SUM(AV13:AV16)</f>
        <v>2054209.8999999997</v>
      </c>
      <c r="AW30" s="10">
        <f t="shared" si="21"/>
        <v>2054209.8999999997</v>
      </c>
      <c r="AX30" s="10">
        <f t="shared" ref="AX30:AY30" si="22">SUM(AX13:AX16)</f>
        <v>2054209.8999999997</v>
      </c>
      <c r="AY30" s="10">
        <f t="shared" si="22"/>
        <v>2054209.8999999997</v>
      </c>
      <c r="AZ30" s="10">
        <f t="shared" ref="AZ30:BA30" si="23">SUM(AZ13:AZ16)</f>
        <v>2054209.8999999997</v>
      </c>
      <c r="BA30" s="10">
        <f t="shared" si="23"/>
        <v>2054209.8999999997</v>
      </c>
      <c r="BB30" s="25">
        <f t="shared" si="2"/>
        <v>0.1653183013028455</v>
      </c>
    </row>
    <row r="31" spans="1:54" x14ac:dyDescent="0.3">
      <c r="A31" s="1" t="s">
        <v>27</v>
      </c>
      <c r="B31" s="10">
        <f>SUM(B17:B22)</f>
        <v>4757053</v>
      </c>
      <c r="C31" s="10">
        <f t="shared" ref="C31:AO31" si="24">SUM(C17:C22)</f>
        <v>4726700</v>
      </c>
      <c r="D31" s="10">
        <f t="shared" si="24"/>
        <v>4696347</v>
      </c>
      <c r="E31" s="10">
        <f t="shared" si="24"/>
        <v>4665994</v>
      </c>
      <c r="F31" s="10">
        <f t="shared" si="24"/>
        <v>4635640</v>
      </c>
      <c r="G31" s="10">
        <f t="shared" si="24"/>
        <v>4605287</v>
      </c>
      <c r="H31" s="10">
        <f t="shared" si="24"/>
        <v>4574935</v>
      </c>
      <c r="I31" s="10">
        <f t="shared" si="24"/>
        <v>4544581</v>
      </c>
      <c r="J31" s="10">
        <f t="shared" si="24"/>
        <v>4514227</v>
      </c>
      <c r="K31" s="10">
        <f t="shared" si="24"/>
        <v>4483874</v>
      </c>
      <c r="L31" s="10">
        <f t="shared" si="24"/>
        <v>4453521</v>
      </c>
      <c r="M31" s="10">
        <f t="shared" si="24"/>
        <v>4423168</v>
      </c>
      <c r="N31" s="10">
        <f t="shared" si="24"/>
        <v>4392814</v>
      </c>
      <c r="O31" s="10">
        <f t="shared" si="24"/>
        <v>4365638</v>
      </c>
      <c r="P31" s="10">
        <f t="shared" si="24"/>
        <v>4338461</v>
      </c>
      <c r="Q31" s="10">
        <f t="shared" si="24"/>
        <v>4311284</v>
      </c>
      <c r="R31" s="10">
        <f t="shared" si="24"/>
        <v>4284109</v>
      </c>
      <c r="S31" s="10">
        <f t="shared" si="24"/>
        <v>4256932</v>
      </c>
      <c r="T31" s="10">
        <f t="shared" si="24"/>
        <v>4229756</v>
      </c>
      <c r="U31" s="10">
        <f t="shared" si="24"/>
        <v>4202578</v>
      </c>
      <c r="V31" s="10">
        <f t="shared" si="24"/>
        <v>4175402</v>
      </c>
      <c r="W31" s="10">
        <f t="shared" si="24"/>
        <v>4116092</v>
      </c>
      <c r="X31" s="10">
        <f t="shared" si="24"/>
        <v>4056629</v>
      </c>
      <c r="Y31" s="10">
        <f t="shared" si="24"/>
        <v>3997328</v>
      </c>
      <c r="Z31" s="10">
        <f t="shared" si="24"/>
        <v>3937843</v>
      </c>
      <c r="AA31" s="10">
        <f t="shared" si="24"/>
        <v>3879011</v>
      </c>
      <c r="AB31" s="10">
        <f t="shared" si="24"/>
        <v>3819088</v>
      </c>
      <c r="AC31" s="10">
        <f t="shared" si="24"/>
        <v>3759786</v>
      </c>
      <c r="AD31" s="10">
        <f t="shared" si="24"/>
        <v>3700302</v>
      </c>
      <c r="AE31" s="10">
        <f t="shared" si="24"/>
        <v>3641022</v>
      </c>
      <c r="AF31" s="10">
        <f t="shared" si="24"/>
        <v>3581522</v>
      </c>
      <c r="AG31" s="10">
        <f t="shared" si="24"/>
        <v>3578917</v>
      </c>
      <c r="AH31" s="10">
        <f t="shared" si="24"/>
        <v>3576083</v>
      </c>
      <c r="AI31" s="10">
        <f t="shared" si="24"/>
        <v>3573463</v>
      </c>
      <c r="AJ31" s="10">
        <f t="shared" si="24"/>
        <v>3570663</v>
      </c>
      <c r="AK31" s="10">
        <f t="shared" si="24"/>
        <v>3568528</v>
      </c>
      <c r="AL31" s="10">
        <f t="shared" si="24"/>
        <v>3565207</v>
      </c>
      <c r="AM31" s="10">
        <f t="shared" si="24"/>
        <v>3562597</v>
      </c>
      <c r="AN31" s="10">
        <f t="shared" si="24"/>
        <v>3559787</v>
      </c>
      <c r="AO31" s="10">
        <f t="shared" si="24"/>
        <v>3557143</v>
      </c>
      <c r="AP31" s="10">
        <f t="shared" ref="AP31:AU31" si="25">SUM(AP17:AP22)</f>
        <v>3554348</v>
      </c>
      <c r="AQ31" s="10">
        <f t="shared" si="25"/>
        <v>3519801</v>
      </c>
      <c r="AR31" s="10">
        <f t="shared" si="25"/>
        <v>3485268.4</v>
      </c>
      <c r="AS31" s="10">
        <f t="shared" si="25"/>
        <v>3450722</v>
      </c>
      <c r="AT31" s="10">
        <f t="shared" si="25"/>
        <v>3450722</v>
      </c>
      <c r="AU31" s="10">
        <f t="shared" si="25"/>
        <v>3450722</v>
      </c>
      <c r="AV31" s="10">
        <f t="shared" ref="AV31:AW31" si="26">SUM(AV17:AV22)</f>
        <v>3450722</v>
      </c>
      <c r="AW31" s="10">
        <f t="shared" si="26"/>
        <v>3450722</v>
      </c>
      <c r="AX31" s="10">
        <f t="shared" ref="AX31:AY31" si="27">SUM(AX17:AX22)</f>
        <v>3450722</v>
      </c>
      <c r="AY31" s="10">
        <f t="shared" si="27"/>
        <v>3450722</v>
      </c>
      <c r="AZ31" s="10">
        <f t="shared" ref="AZ31:BA31" si="28">SUM(AZ17:AZ22)</f>
        <v>3450722</v>
      </c>
      <c r="BA31" s="10">
        <f t="shared" si="28"/>
        <v>3450722</v>
      </c>
      <c r="BB31" s="25">
        <f t="shared" si="2"/>
        <v>0.27770652809547736</v>
      </c>
    </row>
    <row r="32" spans="1:54" x14ac:dyDescent="0.3">
      <c r="A32" s="1" t="s">
        <v>28</v>
      </c>
      <c r="B32" s="10">
        <f>+B23+B24</f>
        <v>3682169</v>
      </c>
      <c r="C32" s="10">
        <f t="shared" ref="C32:AO32" si="29">+C23+C24</f>
        <v>3635848</v>
      </c>
      <c r="D32" s="10">
        <f t="shared" si="29"/>
        <v>3589526</v>
      </c>
      <c r="E32" s="10">
        <f t="shared" si="29"/>
        <v>3543204</v>
      </c>
      <c r="F32" s="10">
        <f t="shared" si="29"/>
        <v>3496883</v>
      </c>
      <c r="G32" s="10">
        <f t="shared" si="29"/>
        <v>3450561</v>
      </c>
      <c r="H32" s="10">
        <f t="shared" si="29"/>
        <v>3404240</v>
      </c>
      <c r="I32" s="10">
        <f t="shared" si="29"/>
        <v>3357918</v>
      </c>
      <c r="J32" s="10">
        <f t="shared" si="29"/>
        <v>3311596</v>
      </c>
      <c r="K32" s="10">
        <f t="shared" si="29"/>
        <v>3265275</v>
      </c>
      <c r="L32" s="10">
        <f t="shared" si="29"/>
        <v>3218954</v>
      </c>
      <c r="M32" s="10">
        <f t="shared" si="29"/>
        <v>3172631</v>
      </c>
      <c r="N32" s="10">
        <f t="shared" si="29"/>
        <v>3126310</v>
      </c>
      <c r="O32" s="10">
        <f t="shared" si="29"/>
        <v>3105162</v>
      </c>
      <c r="P32" s="10">
        <f t="shared" si="29"/>
        <v>3084015</v>
      </c>
      <c r="Q32" s="10">
        <f t="shared" si="29"/>
        <v>3062867</v>
      </c>
      <c r="R32" s="10">
        <f t="shared" si="29"/>
        <v>3041721</v>
      </c>
      <c r="S32" s="10">
        <f t="shared" si="29"/>
        <v>3020573</v>
      </c>
      <c r="T32" s="10">
        <f t="shared" si="29"/>
        <v>2999425</v>
      </c>
      <c r="U32" s="10">
        <f t="shared" si="29"/>
        <v>2978278</v>
      </c>
      <c r="V32" s="10">
        <f t="shared" si="29"/>
        <v>2957130</v>
      </c>
      <c r="W32" s="10">
        <f t="shared" si="29"/>
        <v>2891682</v>
      </c>
      <c r="X32" s="10">
        <f t="shared" si="29"/>
        <v>2826094</v>
      </c>
      <c r="Y32" s="10">
        <f t="shared" si="29"/>
        <v>2760662</v>
      </c>
      <c r="Z32" s="10">
        <f t="shared" si="29"/>
        <v>2695096</v>
      </c>
      <c r="AA32" s="10">
        <f t="shared" si="29"/>
        <v>2629898</v>
      </c>
      <c r="AB32" s="10">
        <f t="shared" si="29"/>
        <v>2564087</v>
      </c>
      <c r="AC32" s="10">
        <f t="shared" si="29"/>
        <v>2498641</v>
      </c>
      <c r="AD32" s="10">
        <f t="shared" si="29"/>
        <v>2433089</v>
      </c>
      <c r="AE32" s="10">
        <f t="shared" si="29"/>
        <v>2367621</v>
      </c>
      <c r="AF32" s="10">
        <f t="shared" si="29"/>
        <v>2302063</v>
      </c>
      <c r="AG32" s="10">
        <f t="shared" si="29"/>
        <v>2326046</v>
      </c>
      <c r="AH32" s="10">
        <f t="shared" si="29"/>
        <v>2349882</v>
      </c>
      <c r="AI32" s="10">
        <f t="shared" si="29"/>
        <v>2373885</v>
      </c>
      <c r="AJ32" s="10">
        <f t="shared" si="29"/>
        <v>2397735</v>
      </c>
      <c r="AK32" s="10">
        <f t="shared" si="29"/>
        <v>2421988</v>
      </c>
      <c r="AL32" s="10">
        <f t="shared" si="29"/>
        <v>2445562</v>
      </c>
      <c r="AM32" s="10">
        <f t="shared" si="29"/>
        <v>2469545</v>
      </c>
      <c r="AN32" s="10">
        <f t="shared" si="29"/>
        <v>2493415</v>
      </c>
      <c r="AO32" s="10">
        <f t="shared" si="29"/>
        <v>2517384</v>
      </c>
      <c r="AP32" s="10">
        <f t="shared" ref="AP32:AU32" si="30">+AP23+AP24</f>
        <v>2541234</v>
      </c>
      <c r="AQ32" s="10">
        <f t="shared" si="30"/>
        <v>2536530</v>
      </c>
      <c r="AR32" s="10">
        <f t="shared" si="30"/>
        <v>2531762.6</v>
      </c>
      <c r="AS32" s="10">
        <f t="shared" si="30"/>
        <v>2527059.2000000002</v>
      </c>
      <c r="AT32" s="10">
        <f t="shared" si="30"/>
        <v>2527059.2000000002</v>
      </c>
      <c r="AU32" s="10">
        <f t="shared" si="30"/>
        <v>2527059.2000000002</v>
      </c>
      <c r="AV32" s="10">
        <f t="shared" ref="AV32:AW32" si="31">+AV23+AV24</f>
        <v>2527059.2000000002</v>
      </c>
      <c r="AW32" s="10">
        <f t="shared" si="31"/>
        <v>2527059.2000000002</v>
      </c>
      <c r="AX32" s="10">
        <f t="shared" ref="AX32:AY32" si="32">+AX23+AX24</f>
        <v>2527059.2000000002</v>
      </c>
      <c r="AY32" s="10">
        <f t="shared" si="32"/>
        <v>2527059.2000000002</v>
      </c>
      <c r="AZ32" s="10">
        <f t="shared" ref="AZ32:BA32" si="33">+AZ23+AZ24</f>
        <v>2527059.2000000002</v>
      </c>
      <c r="BA32" s="10">
        <f t="shared" si="33"/>
        <v>2527059.2000000002</v>
      </c>
      <c r="BB32" s="25">
        <f t="shared" si="2"/>
        <v>0.20337217449673853</v>
      </c>
    </row>
    <row r="33" spans="1:53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</row>
    <row r="34" spans="1:53" x14ac:dyDescent="0.3">
      <c r="A34" s="8" t="s">
        <v>34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ignoredErrors>
    <ignoredError sqref="B30:AQ31 AR30:AS31 AT30:AT31 AU30:AU31 AV30:AW31 AX30:AX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Prezzi</vt:lpstr>
      <vt:lpstr>Stock</vt:lpstr>
      <vt:lpstr>Superficie</vt:lpstr>
      <vt:lpstr>Prezzi!Area_stampa</vt:lpstr>
      <vt:lpstr>Prezzi!Titoli_stampa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</dc:creator>
  <cp:lastModifiedBy>Andrea Povellato</cp:lastModifiedBy>
  <cp:lastPrinted>2006-10-05T10:58:07Z</cp:lastPrinted>
  <dcterms:created xsi:type="dcterms:W3CDTF">1997-12-11T16:24:51Z</dcterms:created>
  <dcterms:modified xsi:type="dcterms:W3CDTF">2023-02-15T10:25:52Z</dcterms:modified>
</cp:coreProperties>
</file>