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CA71" lockStructure="1"/>
  <bookViews>
    <workbookView xWindow="0" yWindow="0" windowWidth="28800" windowHeight="11880" tabRatio="376" firstSheet="1" activeTab="1"/>
  </bookViews>
  <sheets>
    <sheet name="SINTESI_q.li" sheetId="1" r:id="rId1"/>
    <sheet name="Storico_q.li" sheetId="53450" r:id="rId2"/>
  </sheets>
  <definedNames>
    <definedName name="_xlnm._FilterDatabase" localSheetId="1" hidden="1">Storico_q.li!$A$2:$EC$91</definedName>
    <definedName name="_xlnm.Print_Area" localSheetId="0">SINTESI_q.li!$A$1:$H$68</definedName>
    <definedName name="_xlnm.Criteria" localSheetId="1">Storico_q.li!#REF!</definedName>
    <definedName name="_xlnm.Extract" localSheetId="1">Storico_q.li!#REF!</definedName>
    <definedName name="mela" localSheetId="1" hidden="1">Storico_q.li!$A$2:$G$89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91" i="53450" l="1"/>
  <c r="AC79" i="53450"/>
  <c r="AC76" i="53450" l="1"/>
  <c r="AC89" i="53450"/>
  <c r="AC87" i="53450"/>
  <c r="AC86" i="53450"/>
  <c r="AC84" i="53450"/>
  <c r="AC83" i="53450"/>
  <c r="AC82" i="53450"/>
  <c r="AC81" i="53450"/>
  <c r="AC80" i="53450"/>
  <c r="AC78" i="53450"/>
  <c r="AC75" i="53450"/>
  <c r="AC74" i="53450"/>
  <c r="AC73" i="53450"/>
  <c r="AC72" i="53450"/>
  <c r="AC71" i="53450"/>
  <c r="AC70" i="53450"/>
  <c r="AC69" i="53450"/>
  <c r="AC65" i="53450"/>
  <c r="AC64" i="53450"/>
  <c r="AC63" i="53450"/>
  <c r="AC62" i="53450"/>
  <c r="AC61" i="53450"/>
  <c r="AC60" i="53450"/>
  <c r="AC59" i="53450"/>
  <c r="AC58" i="53450"/>
  <c r="AC56" i="53450"/>
  <c r="AC55" i="53450"/>
  <c r="AC54" i="53450"/>
  <c r="AC53" i="53450"/>
  <c r="AC52" i="53450"/>
  <c r="AC51" i="53450"/>
  <c r="AC50" i="53450"/>
  <c r="AC47" i="53450"/>
  <c r="AC46" i="53450"/>
  <c r="AC45" i="53450"/>
  <c r="AC44" i="53450"/>
  <c r="AC43" i="53450"/>
  <c r="AC42" i="53450"/>
  <c r="AC41" i="53450"/>
  <c r="AC40" i="53450"/>
  <c r="AC39" i="53450"/>
  <c r="AC36" i="53450"/>
  <c r="AC35" i="53450"/>
  <c r="AC34" i="53450"/>
  <c r="AC33" i="53450"/>
  <c r="AC32" i="53450"/>
  <c r="AC31" i="53450"/>
  <c r="AC30" i="53450"/>
  <c r="AC27" i="53450"/>
  <c r="AC26" i="53450"/>
  <c r="AC24" i="53450"/>
  <c r="AC22" i="53450"/>
  <c r="AC20" i="53450"/>
  <c r="AC18" i="53450"/>
  <c r="AC17" i="53450"/>
  <c r="AC16" i="53450"/>
  <c r="AC15" i="53450"/>
  <c r="AC14" i="53450"/>
  <c r="AC12" i="53450"/>
  <c r="AC11" i="53450"/>
  <c r="AC9" i="53450"/>
  <c r="AC8" i="53450"/>
  <c r="AC6" i="53450"/>
  <c r="AC5" i="53450"/>
  <c r="AC4" i="53450"/>
  <c r="AC3" i="53450"/>
  <c r="AB91" i="53450"/>
  <c r="AA91" i="53450" l="1"/>
  <c r="Z91" i="53450" l="1"/>
  <c r="Y91" i="53450" l="1"/>
  <c r="X91" i="53450" l="1"/>
  <c r="W91" i="53450" l="1"/>
  <c r="V91" i="53450"/>
  <c r="U91" i="53450" l="1"/>
  <c r="T91" i="53450"/>
  <c r="S91" i="53450"/>
  <c r="R91" i="53450"/>
  <c r="Q91" i="53450"/>
  <c r="P91" i="53450"/>
  <c r="O91" i="53450"/>
  <c r="N91" i="53450"/>
  <c r="L91" i="53450"/>
  <c r="M91" i="53450"/>
  <c r="K91" i="53450"/>
  <c r="J91" i="53450"/>
  <c r="I91" i="53450"/>
  <c r="H91" i="53450"/>
  <c r="G91" i="53450"/>
  <c r="F91" i="53450"/>
  <c r="E91" i="53450"/>
  <c r="D91" i="53450"/>
  <c r="C91" i="53450"/>
</calcChain>
</file>

<file path=xl/sharedStrings.xml><?xml version="1.0" encoding="utf-8"?>
<sst xmlns="http://schemas.openxmlformats.org/spreadsheetml/2006/main" count="238" uniqueCount="136">
  <si>
    <t>SPECIE</t>
  </si>
  <si>
    <t>TOTALE</t>
  </si>
  <si>
    <t>1992-1993</t>
  </si>
  <si>
    <t>1993-1994</t>
  </si>
  <si>
    <t>1994-1995</t>
  </si>
  <si>
    <t>1996-1997</t>
  </si>
  <si>
    <t>A</t>
  </si>
  <si>
    <t>AGLIO</t>
  </si>
  <si>
    <t>F</t>
  </si>
  <si>
    <t>AGROSTIDE TENUE</t>
  </si>
  <si>
    <t>AVENA</t>
  </si>
  <si>
    <t>BARBABIETOLA DA FORAGGIO</t>
  </si>
  <si>
    <t>BARBABIETOLA DA ZUCCHERO</t>
  </si>
  <si>
    <t xml:space="preserve">BROMO </t>
  </si>
  <si>
    <t>CAVOLO DA FORAGGIO</t>
  </si>
  <si>
    <t>CECE</t>
  </si>
  <si>
    <t>CICORIA INDUSTRIALE</t>
  </si>
  <si>
    <t>COLZA</t>
  </si>
  <si>
    <t>ERBA MAZZOLINA</t>
  </si>
  <si>
    <t>ERBA MEDICA</t>
  </si>
  <si>
    <t>FACELIA</t>
  </si>
  <si>
    <t>FAVINO</t>
  </si>
  <si>
    <t>FESTUCA ARUNDINACEA</t>
  </si>
  <si>
    <t>FLEOLO</t>
  </si>
  <si>
    <t>FRUMENTO DURO</t>
  </si>
  <si>
    <t>FRUMENTO TENERO</t>
  </si>
  <si>
    <t>GINESTRINO</t>
  </si>
  <si>
    <t>GIRASOLE</t>
  </si>
  <si>
    <t>LOIETTO ITALICO</t>
  </si>
  <si>
    <t>LOIETTO PERENNE</t>
  </si>
  <si>
    <t>MAIS</t>
  </si>
  <si>
    <t>MISCUGLI</t>
  </si>
  <si>
    <t>NAVONE</t>
  </si>
  <si>
    <t>ORZO</t>
  </si>
  <si>
    <t>PATATA</t>
  </si>
  <si>
    <t>PISELLO DA FORAGGIO</t>
  </si>
  <si>
    <t>RAFANO OLEIFERO</t>
  </si>
  <si>
    <t>RAPA</t>
  </si>
  <si>
    <t>RISO</t>
  </si>
  <si>
    <t>SEGALE</t>
  </si>
  <si>
    <t>SEMENTI COMMERCIALI</t>
  </si>
  <si>
    <t>SOIA</t>
  </si>
  <si>
    <t>SORGO</t>
  </si>
  <si>
    <t>SPELTA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</si>
  <si>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</si>
  <si>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</si>
  <si>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</si>
  <si>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</si>
  <si>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</si>
  <si>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</si>
  <si>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TRITICALE</t>
  </si>
  <si>
    <t>VECCIA COMUNE</t>
  </si>
  <si>
    <t>1997-1998</t>
  </si>
  <si>
    <t>GRUPPI DI SPECIE</t>
  </si>
  <si>
    <t xml:space="preserve">1995-1996 </t>
  </si>
  <si>
    <t>FORAGGERE</t>
  </si>
  <si>
    <t>ALTRE SPECIE</t>
  </si>
  <si>
    <t>1992-93</t>
  </si>
  <si>
    <t>1993-94</t>
  </si>
  <si>
    <t>1994-95</t>
  </si>
  <si>
    <t>1995-96</t>
  </si>
  <si>
    <t>1996-97</t>
  </si>
  <si>
    <t>1997-98</t>
  </si>
  <si>
    <t>CANAPA DIOICA</t>
  </si>
  <si>
    <t>LOIETTO IBRIDO</t>
  </si>
  <si>
    <t>1998-99</t>
  </si>
  <si>
    <t>1999-2000</t>
  </si>
  <si>
    <t>FESTUCA ROSSA</t>
  </si>
  <si>
    <t>2000-2001</t>
  </si>
  <si>
    <t>COTONE</t>
  </si>
  <si>
    <t>RAVANELLO</t>
  </si>
  <si>
    <t>SENAPE BIANCA</t>
  </si>
  <si>
    <t>SENAPE BRUNA</t>
  </si>
  <si>
    <t>-</t>
  </si>
  <si>
    <t xml:space="preserve">2001-2002 </t>
  </si>
  <si>
    <t>POA PRATENSE</t>
  </si>
  <si>
    <t>2002-2003</t>
  </si>
  <si>
    <t>FESTUCA PRATENSE</t>
  </si>
  <si>
    <t>LUPINO BIANCO</t>
  </si>
  <si>
    <t>RAVIZZONE</t>
  </si>
  <si>
    <t>2003-2004</t>
  </si>
  <si>
    <t>AVENA ALTISSIMA</t>
  </si>
  <si>
    <t>FAVA</t>
  </si>
  <si>
    <t>FESTUCA OVINA</t>
  </si>
  <si>
    <t>VECCIA VELLUTATA e Narbonne</t>
  </si>
  <si>
    <t>2004-2005</t>
  </si>
  <si>
    <t>AGROSTIDE STOLONIFERA</t>
  </si>
  <si>
    <t>2005-2006</t>
  </si>
  <si>
    <t>LENTICCHIA</t>
  </si>
  <si>
    <t>gruppo</t>
  </si>
  <si>
    <t>C</t>
  </si>
  <si>
    <t>B</t>
  </si>
  <si>
    <t>O</t>
  </si>
  <si>
    <t>M</t>
  </si>
  <si>
    <t>P</t>
  </si>
  <si>
    <t>TONNELLATE</t>
  </si>
  <si>
    <t>QUINTALI</t>
  </si>
  <si>
    <t>2006-2007</t>
  </si>
  <si>
    <t>2007-2008</t>
  </si>
  <si>
    <t>FARRO MONOCOCCO</t>
  </si>
  <si>
    <t>FARRO DICOCCO</t>
  </si>
  <si>
    <t>2008-2009</t>
  </si>
  <si>
    <t>2009-2010</t>
  </si>
  <si>
    <t>ERBA SUDANENSE</t>
  </si>
  <si>
    <t>IBRIDI SORGO PER ERBA SUDANENSE</t>
  </si>
  <si>
    <t>LUPINELLA SGUSCIATA</t>
  </si>
  <si>
    <t>SULLA IN GUSCIO</t>
  </si>
  <si>
    <t>SULLA SGUSCIATA</t>
  </si>
  <si>
    <t>2010-2011</t>
  </si>
  <si>
    <t>ERBA MEDICA IBRIDA</t>
  </si>
  <si>
    <t>LUPINELLA IN GUSCIO</t>
  </si>
  <si>
    <t>2011/2012</t>
  </si>
  <si>
    <t>CAVOLO VERZA</t>
  </si>
  <si>
    <t xml:space="preserve">IBRIDI DI FESTUCA PER LOLIUM </t>
  </si>
  <si>
    <t>CODA DI VOLPE</t>
  </si>
  <si>
    <t>FESTUCA INDURITA</t>
  </si>
  <si>
    <t>AVENA BIONDA</t>
  </si>
  <si>
    <t>AVENA FORESTIERA</t>
  </si>
  <si>
    <t>VECCIA PANNONICA</t>
  </si>
  <si>
    <t>2012-2013</t>
  </si>
  <si>
    <t>2013/2014</t>
  </si>
  <si>
    <t>LUPINO SELVATICO</t>
  </si>
  <si>
    <t>2014/2015</t>
  </si>
  <si>
    <t>2015/2016</t>
  </si>
  <si>
    <t>CANAPA MONOICA</t>
  </si>
  <si>
    <t>CARTAMO</t>
  </si>
  <si>
    <t>LUPOLINA</t>
  </si>
  <si>
    <t>2016/2017</t>
  </si>
  <si>
    <t>AVENA NUDA</t>
  </si>
  <si>
    <t>BROMO CATARTICO</t>
  </si>
  <si>
    <t>CICERCHIA</t>
  </si>
  <si>
    <t>ERBA MEDICA POLIMORFA</t>
  </si>
  <si>
    <t>TRIFOGLIO SOTTERRANEO</t>
  </si>
  <si>
    <t>2017/2018</t>
  </si>
  <si>
    <t>%
2017-2016</t>
  </si>
  <si>
    <t>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</si>
</sst>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_-* #,##0.00_-;\-* #,##0.00_-;_-* &quot;-&quot;_-;_-@_-"/>
  </numFmts>
  <fonts count="15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0"/>
      <name val="Bookman Old Style"/>
      <family val="1"/>
    </font>
    <font>
      <b/>
      <sz val="20"/>
      <name val="Bookman Old Style"/>
      <family val="1"/>
    </font>
    <font>
      <b/>
      <sz val="14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6" fillId="0" borderId="0" xfId="0" applyFont="1" applyBorder="1"/>
    <xf numFmtId="0" fontId="4" fillId="0" borderId="3" xfId="0" applyFont="1" applyBorder="1" applyAlignment="1"/>
    <xf numFmtId="0" fontId="6" fillId="0" borderId="0" xfId="0" applyFont="1" applyBorder="1" applyAlignment="1"/>
    <xf numFmtId="0" fontId="4" fillId="0" borderId="1" xfId="0" applyFont="1" applyBorder="1" applyAlignment="1"/>
    <xf numFmtId="4" fontId="4" fillId="0" borderId="1" xfId="0" applyNumberFormat="1" applyFont="1" applyBorder="1" applyAlignment="1"/>
    <xf numFmtId="4" fontId="6" fillId="0" borderId="0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4" fontId="4" fillId="0" borderId="4" xfId="0" applyNumberFormat="1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65" fontId="5" fillId="0" borderId="0" xfId="2" applyNumberFormat="1" applyFont="1" applyBorder="1"/>
    <xf numFmtId="0" fontId="5" fillId="0" borderId="0" xfId="3" applyFont="1" applyBorder="1"/>
    <xf numFmtId="4" fontId="5" fillId="0" borderId="0" xfId="3" applyNumberFormat="1" applyFont="1" applyBorder="1"/>
    <xf numFmtId="4" fontId="5" fillId="0" borderId="0" xfId="3" applyNumberFormat="1" applyFont="1" applyBorder="1" applyAlignment="1">
      <alignment horizontal="right"/>
    </xf>
    <xf numFmtId="0" fontId="5" fillId="0" borderId="0" xfId="3" applyFont="1" applyFill="1" applyBorder="1"/>
    <xf numFmtId="0" fontId="8" fillId="0" borderId="0" xfId="3" applyFont="1" applyBorder="1"/>
    <xf numFmtId="0" fontId="10" fillId="0" borderId="0" xfId="3" applyFont="1" applyBorder="1" applyAlignment="1">
      <alignment horizontal="center" vertical="center"/>
    </xf>
    <xf numFmtId="0" fontId="8" fillId="0" borderId="8" xfId="3" applyFont="1" applyBorder="1"/>
    <xf numFmtId="0" fontId="5" fillId="0" borderId="0" xfId="3" applyFont="1" applyFill="1" applyBorder="1" applyAlignment="1">
      <alignment horizontal="right"/>
    </xf>
    <xf numFmtId="0" fontId="4" fillId="0" borderId="0" xfId="3" applyFont="1" applyFill="1" applyBorder="1" applyAlignment="1">
      <alignment horizontal="center"/>
    </xf>
    <xf numFmtId="0" fontId="10" fillId="2" borderId="6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165" fontId="10" fillId="4" borderId="0" xfId="2" applyNumberFormat="1" applyFont="1" applyFill="1" applyBorder="1" applyAlignment="1">
      <alignment horizontal="center" vertical="center"/>
    </xf>
    <xf numFmtId="165" fontId="10" fillId="4" borderId="1" xfId="2" applyNumberFormat="1" applyFont="1" applyFill="1" applyBorder="1" applyAlignment="1">
      <alignment horizontal="center" vertical="center"/>
    </xf>
    <xf numFmtId="165" fontId="10" fillId="4" borderId="6" xfId="2" applyNumberFormat="1" applyFont="1" applyFill="1" applyBorder="1" applyAlignment="1">
      <alignment horizontal="center" vertical="center"/>
    </xf>
    <xf numFmtId="165" fontId="10" fillId="4" borderId="2" xfId="2" applyNumberFormat="1" applyFont="1" applyFill="1" applyBorder="1" applyAlignment="1">
      <alignment horizontal="center" vertical="center"/>
    </xf>
    <xf numFmtId="165" fontId="11" fillId="4" borderId="2" xfId="2" applyNumberFormat="1" applyFont="1" applyFill="1" applyBorder="1" applyAlignment="1">
      <alignment horizontal="center" vertical="center"/>
    </xf>
    <xf numFmtId="164" fontId="10" fillId="3" borderId="3" xfId="3" applyNumberFormat="1" applyFont="1" applyFill="1" applyBorder="1" applyAlignment="1">
      <alignment horizontal="center" vertical="center" wrapText="1"/>
    </xf>
    <xf numFmtId="4" fontId="5" fillId="0" borderId="0" xfId="3" applyNumberFormat="1" applyFont="1" applyFill="1" applyBorder="1" applyAlignment="1">
      <alignment horizontal="right"/>
    </xf>
    <xf numFmtId="0" fontId="8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49" fontId="10" fillId="4" borderId="2" xfId="2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/>
    </xf>
    <xf numFmtId="0" fontId="12" fillId="3" borderId="12" xfId="3" applyFont="1" applyFill="1" applyBorder="1"/>
    <xf numFmtId="4" fontId="12" fillId="2" borderId="2" xfId="3" applyNumberFormat="1" applyFont="1" applyFill="1" applyBorder="1"/>
    <xf numFmtId="4" fontId="12" fillId="2" borderId="2" xfId="3" applyNumberFormat="1" applyFont="1" applyFill="1" applyBorder="1" applyAlignment="1">
      <alignment horizontal="right"/>
    </xf>
    <xf numFmtId="165" fontId="12" fillId="4" borderId="2" xfId="2" applyNumberFormat="1" applyFont="1" applyFill="1" applyBorder="1"/>
    <xf numFmtId="4" fontId="12" fillId="4" borderId="2" xfId="1" applyFont="1" applyFill="1" applyBorder="1" applyAlignment="1">
      <alignment horizontal="right"/>
    </xf>
    <xf numFmtId="4" fontId="12" fillId="4" borderId="2" xfId="1" applyNumberFormat="1" applyFont="1" applyFill="1" applyBorder="1" applyAlignment="1">
      <alignment horizontal="right"/>
    </xf>
    <xf numFmtId="4" fontId="12" fillId="3" borderId="2" xfId="1" applyFont="1" applyFill="1" applyBorder="1"/>
    <xf numFmtId="0" fontId="12" fillId="0" borderId="0" xfId="3" applyFont="1" applyBorder="1"/>
    <xf numFmtId="0" fontId="12" fillId="3" borderId="5" xfId="3" applyFont="1" applyFill="1" applyBorder="1"/>
    <xf numFmtId="0" fontId="12" fillId="4" borderId="2" xfId="3" applyFont="1" applyFill="1" applyBorder="1"/>
    <xf numFmtId="4" fontId="13" fillId="4" borderId="2" xfId="1" applyNumberFormat="1" applyFont="1" applyFill="1" applyBorder="1" applyAlignment="1">
      <alignment horizontal="right"/>
    </xf>
    <xf numFmtId="4" fontId="12" fillId="4" borderId="2" xfId="1" quotePrefix="1" applyFont="1" applyFill="1" applyBorder="1" applyAlignment="1">
      <alignment horizontal="right"/>
    </xf>
    <xf numFmtId="165" fontId="12" fillId="4" borderId="7" xfId="2" applyNumberFormat="1" applyFont="1" applyFill="1" applyBorder="1"/>
    <xf numFmtId="0" fontId="12" fillId="4" borderId="0" xfId="3" applyFont="1" applyFill="1" applyBorder="1"/>
    <xf numFmtId="0" fontId="12" fillId="3" borderId="1" xfId="3" applyFont="1" applyFill="1" applyBorder="1"/>
    <xf numFmtId="0" fontId="14" fillId="3" borderId="2" xfId="3" applyFont="1" applyFill="1" applyBorder="1"/>
    <xf numFmtId="4" fontId="14" fillId="2" borderId="2" xfId="3" applyNumberFormat="1" applyFont="1" applyFill="1" applyBorder="1"/>
    <xf numFmtId="4" fontId="14" fillId="4" borderId="2" xfId="3" applyNumberFormat="1" applyFont="1" applyFill="1" applyBorder="1"/>
    <xf numFmtId="4" fontId="14" fillId="4" borderId="2" xfId="1" applyFont="1" applyFill="1" applyBorder="1"/>
    <xf numFmtId="4" fontId="14" fillId="4" borderId="2" xfId="1" applyFont="1" applyFill="1" applyBorder="1" applyAlignment="1">
      <alignment horizontal="right"/>
    </xf>
    <xf numFmtId="4" fontId="14" fillId="4" borderId="2" xfId="1" applyNumberFormat="1" applyFont="1" applyFill="1" applyBorder="1" applyAlignment="1">
      <alignment horizontal="right"/>
    </xf>
    <xf numFmtId="4" fontId="14" fillId="3" borderId="2" xfId="1" applyFont="1" applyFill="1" applyBorder="1"/>
    <xf numFmtId="4" fontId="12" fillId="4" borderId="3" xfId="1" applyFont="1" applyFill="1" applyBorder="1" applyAlignment="1">
      <alignment horizontal="center" vertical="center"/>
    </xf>
    <xf numFmtId="4" fontId="12" fillId="4" borderId="4" xfId="1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9" fillId="4" borderId="10" xfId="2" applyNumberFormat="1" applyFont="1" applyFill="1" applyBorder="1" applyAlignment="1">
      <alignment horizontal="center"/>
    </xf>
    <xf numFmtId="165" fontId="9" fillId="4" borderId="11" xfId="2" applyNumberFormat="1" applyFont="1" applyFill="1" applyBorder="1" applyAlignment="1">
      <alignment horizontal="center"/>
    </xf>
  </cellXfs>
  <cellStyles count="5">
    <cellStyle name="Migliaia" xfId="1" builtinId="3"/>
    <cellStyle name="Migliaia [0]" xfId="2" builtinId="6"/>
    <cellStyle name="Normale" xfId="0" builtinId="0"/>
    <cellStyle name="Normale 2" xfId="4"/>
    <cellStyle name="Normale_Qta_storico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Suddivisione della produzione di seme per le specie oggetto di cartellinatura ufficiale nel 1997-98</a:t>
            </a:r>
          </a:p>
        </c:rich>
      </c:tx>
      <c:layout>
        <c:manualLayout>
          <c:xMode val="edge"/>
          <c:yMode val="edge"/>
          <c:x val="0.13160987074030553"/>
          <c:y val="4.285714285714285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60047003525262"/>
          <c:y val="0.36428656130617865"/>
          <c:w val="0.47356051703877788"/>
          <c:h val="0.38095326672541557"/>
        </c:manualLayout>
      </c:layout>
      <c:pie3D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EC8-4968-920C-52A24EEBAB59}"/>
              </c:ext>
            </c:extLst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EC8-4968-920C-52A24EEBAB59}"/>
              </c:ext>
            </c:extLst>
          </c:dPt>
          <c:dPt>
            <c:idx val="2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EC8-4968-920C-52A24EEBAB59}"/>
              </c:ext>
            </c:extLst>
          </c:dPt>
          <c:dPt>
            <c:idx val="3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EC8-4968-920C-52A24EEBAB59}"/>
              </c:ext>
            </c:extLst>
          </c:dPt>
          <c:dPt>
            <c:idx val="4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BEC8-4968-920C-52A24EEBAB59}"/>
              </c:ext>
            </c:extLst>
          </c:dPt>
          <c:dLbls>
            <c:dLbl>
              <c:idx val="1"/>
              <c:layout>
                <c:manualLayout>
                  <c:x val="2.4961092554382523E-2"/>
                  <c:y val="0.130880461540781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8-4968-920C-52A24EEBAB59}"/>
                </c:ext>
              </c:extLst>
            </c:dLbl>
            <c:dLbl>
              <c:idx val="2"/>
              <c:layout>
                <c:manualLayout>
                  <c:x val="-1.4593422590683809E-2"/>
                  <c:y val="6.38591803248894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8-4968-920C-52A24EEBAB59}"/>
                </c:ext>
              </c:extLst>
            </c:dLbl>
            <c:dLbl>
              <c:idx val="3"/>
              <c:layout>
                <c:manualLayout>
                  <c:x val="-3.3890775403955839E-2"/>
                  <c:y val="-1.38631422970035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8-4968-920C-52A24EEBAB59}"/>
                </c:ext>
              </c:extLst>
            </c:dLbl>
            <c:dLbl>
              <c:idx val="4"/>
              <c:layout>
                <c:manualLayout>
                  <c:x val="2.2465957912722705E-2"/>
                  <c:y val="-0.1214520978620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C8-4968-920C-52A24EEBAB5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5593419506462984"/>
                  <c:y val="0.7952399442893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C8-4968-920C-52A24EEBAB5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SINTESI_q.li!$B$3:$B$7</c:f>
              <c:strCache>
                <c:ptCount val="5"/>
                <c:pt idx="0">
                  <c:v>FRUMENTO DURO</c:v>
                </c:pt>
                <c:pt idx="1">
                  <c:v>FRUMENTO TENERO</c:v>
                </c:pt>
                <c:pt idx="2">
                  <c:v>RISO</c:v>
                </c:pt>
                <c:pt idx="3">
                  <c:v>FORAGGERE</c:v>
                </c:pt>
                <c:pt idx="4">
                  <c:v>ALTRE SPECIE</c:v>
                </c:pt>
              </c:strCache>
            </c:strRef>
          </c:cat>
          <c:val>
            <c:numRef>
              <c:f>SINTESI_q.li!$H$3:$H$7</c:f>
              <c:numCache>
                <c:formatCode>#,##0.00</c:formatCode>
                <c:ptCount val="5"/>
                <c:pt idx="0">
                  <c:v>3299227.49</c:v>
                </c:pt>
                <c:pt idx="1">
                  <c:v>1102382.8</c:v>
                </c:pt>
                <c:pt idx="2">
                  <c:v>495488.88</c:v>
                </c:pt>
                <c:pt idx="3">
                  <c:v>176166.63</c:v>
                </c:pt>
                <c:pt idx="4">
                  <c:v>938832.79000000097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EC8-4968-920C-52A24EEBA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>
      <c:oddFooter>&amp;L&amp;8&amp;F&amp;C&amp;"Arial,Grassetto"&amp;12ENTE NAZIONALE DELLE SEMENTI ELETTE</c:oddFooter>
    </c:headerFooter>
    <c:pageMargins b="1.1811023622047245" l="1.1811023622047245" r="1.1811023622047245" t="1.5748031496062993" header="0.51181102362204722" footer="0.51181102362204722"/>
    <c:pageSetup paperSize="9" orientation="landscape" horizontalDpi="36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Andamento deIla produzione di seme per le specie oggetto di cartellinatura ufficiale</a:t>
            </a:r>
          </a:p>
        </c:rich>
      </c:tx>
      <c:layout>
        <c:manualLayout>
          <c:xMode val="edge"/>
          <c:yMode val="edge"/>
          <c:x val="0.13325471698113209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67924528301888"/>
          <c:y val="0.23668684642899104"/>
          <c:w val="0.71108490566037741"/>
          <c:h val="0.49901476788778948"/>
        </c:manualLayout>
      </c:layout>
      <c:lineChart>
        <c:grouping val="standard"/>
        <c:varyColors val="0"/>
        <c:ser>
          <c:idx val="0"/>
          <c:order val="0"/>
          <c:tx>
            <c:strRef>
              <c:f>SINTESI_q.li!$B$3</c:f>
              <c:strCache>
                <c:ptCount val="1"/>
                <c:pt idx="0">
                  <c:v>FRUMENTO DURO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SINTESI_q.li!$C$1:$H$1</c:f>
              <c:strCache>
                <c:ptCount val="6"/>
                <c:pt idx="0">
                  <c:v>1992-1993</c:v>
                </c:pt>
                <c:pt idx="1">
                  <c:v>1993-1994</c:v>
                </c:pt>
                <c:pt idx="2">
                  <c:v>1994-1995</c:v>
                </c:pt>
                <c:pt idx="3">
                  <c:v>1995-1996 </c:v>
                </c:pt>
                <c:pt idx="4">
                  <c:v>1996-1997</c:v>
                </c:pt>
                <c:pt idx="5">
                  <c:v>1997-1998</c:v>
                </c:pt>
              </c:strCache>
            </c:strRef>
          </c:cat>
          <c:val>
            <c:numRef>
              <c:f>SINTESI_q.li!$C$3:$H$3</c:f>
              <c:numCache>
                <c:formatCode>#,##0.00</c:formatCode>
                <c:ptCount val="6"/>
                <c:pt idx="0">
                  <c:v>1323181.83</c:v>
                </c:pt>
                <c:pt idx="1">
                  <c:v>1523999.16</c:v>
                </c:pt>
                <c:pt idx="2">
                  <c:v>2213751.58</c:v>
                </c:pt>
                <c:pt idx="3">
                  <c:v>2798785.34</c:v>
                </c:pt>
                <c:pt idx="4">
                  <c:v>3354726.34</c:v>
                </c:pt>
                <c:pt idx="5">
                  <c:v>3299227.49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19-426F-8C0B-EE88479571FD}"/>
            </c:ext>
          </c:extLst>
        </c:ser>
        <c:ser>
          <c:idx val="1"/>
          <c:order val="1"/>
          <c:tx>
            <c:strRef>
              <c:f>SINTESI_q.li!$B$4</c:f>
              <c:strCache>
                <c:ptCount val="1"/>
                <c:pt idx="0">
                  <c:v>FRUMENTO TENERO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SINTESI_q.li!$C$1:$H$1</c:f>
              <c:strCache>
                <c:ptCount val="6"/>
                <c:pt idx="0">
                  <c:v>1992-1993</c:v>
                </c:pt>
                <c:pt idx="1">
                  <c:v>1993-1994</c:v>
                </c:pt>
                <c:pt idx="2">
                  <c:v>1994-1995</c:v>
                </c:pt>
                <c:pt idx="3">
                  <c:v>1995-1996 </c:v>
                </c:pt>
                <c:pt idx="4">
                  <c:v>1996-1997</c:v>
                </c:pt>
                <c:pt idx="5">
                  <c:v>1997-1998</c:v>
                </c:pt>
              </c:strCache>
            </c:strRef>
          </c:cat>
          <c:val>
            <c:numRef>
              <c:f>SINTESI_q.li!$C$4:$H$4</c:f>
              <c:numCache>
                <c:formatCode>#,##0.00</c:formatCode>
                <c:ptCount val="6"/>
                <c:pt idx="0">
                  <c:v>1217395.71</c:v>
                </c:pt>
                <c:pt idx="1">
                  <c:v>1253688.27</c:v>
                </c:pt>
                <c:pt idx="2">
                  <c:v>1258459.33</c:v>
                </c:pt>
                <c:pt idx="3">
                  <c:v>1332258.76</c:v>
                </c:pt>
                <c:pt idx="4">
                  <c:v>1257837.55</c:v>
                </c:pt>
                <c:pt idx="5">
                  <c:v>1102382.8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A19-426F-8C0B-EE88479571FD}"/>
            </c:ext>
          </c:extLst>
        </c:ser>
        <c:ser>
          <c:idx val="2"/>
          <c:order val="2"/>
          <c:tx>
            <c:strRef>
              <c:f>SINTESI_q.li!$B$5</c:f>
              <c:strCache>
                <c:ptCount val="1"/>
                <c:pt idx="0">
                  <c:v>RISO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SINTESI_q.li!$C$1:$H$1</c:f>
              <c:strCache>
                <c:ptCount val="6"/>
                <c:pt idx="0">
                  <c:v>1992-1993</c:v>
                </c:pt>
                <c:pt idx="1">
                  <c:v>1993-1994</c:v>
                </c:pt>
                <c:pt idx="2">
                  <c:v>1994-1995</c:v>
                </c:pt>
                <c:pt idx="3">
                  <c:v>1995-1996 </c:v>
                </c:pt>
                <c:pt idx="4">
                  <c:v>1996-1997</c:v>
                </c:pt>
                <c:pt idx="5">
                  <c:v>1997-1998</c:v>
                </c:pt>
              </c:strCache>
            </c:strRef>
          </c:cat>
          <c:val>
            <c:numRef>
              <c:f>SINTESI_q.li!$C$5:$H$5</c:f>
              <c:numCache>
                <c:formatCode>#,##0.00</c:formatCode>
                <c:ptCount val="6"/>
                <c:pt idx="0">
                  <c:v>420117.15</c:v>
                </c:pt>
                <c:pt idx="1">
                  <c:v>471745.4</c:v>
                </c:pt>
                <c:pt idx="2">
                  <c:v>486431</c:v>
                </c:pt>
                <c:pt idx="3">
                  <c:v>515976.9</c:v>
                </c:pt>
                <c:pt idx="4">
                  <c:v>535497.80000000005</c:v>
                </c:pt>
                <c:pt idx="5">
                  <c:v>495488.88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A19-426F-8C0B-EE88479571FD}"/>
            </c:ext>
          </c:extLst>
        </c:ser>
        <c:ser>
          <c:idx val="3"/>
          <c:order val="3"/>
          <c:tx>
            <c:strRef>
              <c:f>SINTESI_q.li!$B$6</c:f>
              <c:strCache>
                <c:ptCount val="1"/>
                <c:pt idx="0">
                  <c:v>FORAGGERE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SINTESI_q.li!$C$1:$H$1</c:f>
              <c:strCache>
                <c:ptCount val="6"/>
                <c:pt idx="0">
                  <c:v>1992-1993</c:v>
                </c:pt>
                <c:pt idx="1">
                  <c:v>1993-1994</c:v>
                </c:pt>
                <c:pt idx="2">
                  <c:v>1994-1995</c:v>
                </c:pt>
                <c:pt idx="3">
                  <c:v>1995-1996 </c:v>
                </c:pt>
                <c:pt idx="4">
                  <c:v>1996-1997</c:v>
                </c:pt>
                <c:pt idx="5">
                  <c:v>1997-1998</c:v>
                </c:pt>
              </c:strCache>
            </c:strRef>
          </c:cat>
          <c:val>
            <c:numRef>
              <c:f>SINTESI_q.li!$C$6:$H$6</c:f>
              <c:numCache>
                <c:formatCode>#,##0.00</c:formatCode>
                <c:ptCount val="6"/>
                <c:pt idx="0">
                  <c:v>101603.63</c:v>
                </c:pt>
                <c:pt idx="1">
                  <c:v>135121.47</c:v>
                </c:pt>
                <c:pt idx="2">
                  <c:v>141826.22</c:v>
                </c:pt>
                <c:pt idx="3">
                  <c:v>127770.8</c:v>
                </c:pt>
                <c:pt idx="4">
                  <c:v>147253.88</c:v>
                </c:pt>
                <c:pt idx="5">
                  <c:v>176166.63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A19-426F-8C0B-EE88479571FD}"/>
            </c:ext>
          </c:extLst>
        </c:ser>
        <c:ser>
          <c:idx val="4"/>
          <c:order val="4"/>
          <c:tx>
            <c:strRef>
              <c:f>SINTESI_q.li!$B$7</c:f>
              <c:strCache>
                <c:ptCount val="1"/>
                <c:pt idx="0">
                  <c:v>ALTRE SPECIE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SINTESI_q.li!$C$1:$H$1</c:f>
              <c:strCache>
                <c:ptCount val="6"/>
                <c:pt idx="0">
                  <c:v>1992-1993</c:v>
                </c:pt>
                <c:pt idx="1">
                  <c:v>1993-1994</c:v>
                </c:pt>
                <c:pt idx="2">
                  <c:v>1994-1995</c:v>
                </c:pt>
                <c:pt idx="3">
                  <c:v>1995-1996 </c:v>
                </c:pt>
                <c:pt idx="4">
                  <c:v>1996-1997</c:v>
                </c:pt>
                <c:pt idx="5">
                  <c:v>1997-1998</c:v>
                </c:pt>
              </c:strCache>
            </c:strRef>
          </c:cat>
          <c:val>
            <c:numRef>
              <c:f>SINTESI_q.li!$C$7:$H$7</c:f>
              <c:numCache>
                <c:formatCode>#,##0.00</c:formatCode>
                <c:ptCount val="6"/>
                <c:pt idx="0">
                  <c:v>898983.47</c:v>
                </c:pt>
                <c:pt idx="1">
                  <c:v>786865.89</c:v>
                </c:pt>
                <c:pt idx="2">
                  <c:v>817451.87</c:v>
                </c:pt>
                <c:pt idx="3">
                  <c:v>834224.85</c:v>
                </c:pt>
                <c:pt idx="4">
                  <c:v>911734.95</c:v>
                </c:pt>
                <c:pt idx="5">
                  <c:v>938832.79000000097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A19-426F-8C0B-EE8847957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31968"/>
        <c:axId val="72938240"/>
      </c:lineChart>
      <c:catAx>
        <c:axId val="7293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72938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293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quintali</a:t>
                </a:r>
              </a:p>
            </c:rich>
          </c:tx>
          <c:layout>
            <c:manualLayout>
              <c:xMode val="edge"/>
              <c:yMode val="edge"/>
              <c:x val="5.1886792452830191E-2"/>
              <c:y val="0.424063944669638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72931968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6084905660377353E-2"/>
          <c:y val="0.86785175521698832"/>
          <c:w val="0.88207547169811318"/>
          <c:h val="0.102564309638809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>
      <c:oddFooter>&amp;L&amp;8&amp;F&amp;C&amp;"Arial,Grassetto"&amp;12ENTE NAZIONALE DELLE SEMENTI ELETTE</c:oddFooter>
    </c:headerFooter>
    <c:pageMargins b="1.1811023622047245" l="1.5748031496062993" r="1.5748031496062993" t="1.1811023622047245" header="0.51181102362204722" footer="0.51181102362204722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9525</xdr:rowOff>
    </xdr:from>
    <xdr:to>
      <xdr:col>8</xdr:col>
      <xdr:colOff>0</xdr:colOff>
      <xdr:row>67</xdr:row>
      <xdr:rowOff>123825</xdr:rowOff>
    </xdr:to>
    <xdr:graphicFrame macro="">
      <xdr:nvGraphicFramePr>
        <xdr:cNvPr id="1043" name="Grafico 1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1457325</xdr:colOff>
      <xdr:row>37</xdr:row>
      <xdr:rowOff>142875</xdr:rowOff>
    </xdr:from>
    <xdr:to>
      <xdr:col>1</xdr:col>
      <xdr:colOff>1457325</xdr:colOff>
      <xdr:row>37</xdr:row>
      <xdr:rowOff>152400</xdr:rowOff>
    </xdr:to>
    <xdr:sp macro="" textlink="">
      <xdr:nvSpPr>
        <xdr:cNvPr id="1044" name="Testo 3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628775" y="6734175"/>
          <a:ext cx="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12</xdr:row>
      <xdr:rowOff>9525</xdr:rowOff>
    </xdr:from>
    <xdr:to>
      <xdr:col>7</xdr:col>
      <xdr:colOff>1381125</xdr:colOff>
      <xdr:row>41</xdr:row>
      <xdr:rowOff>142875</xdr:rowOff>
    </xdr:to>
    <xdr:graphicFrame macro="">
      <xdr:nvGraphicFramePr>
        <xdr:cNvPr id="1045" name="Grafico 3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31750</xdr:colOff>
          <xdr:row>1</xdr:row>
          <xdr:rowOff>501650</xdr:rowOff>
        </xdr:from>
        <xdr:to>
          <xdr:col>29</xdr:col>
          <xdr:colOff>717550</xdr:colOff>
          <xdr:row>2</xdr:row>
          <xdr:rowOff>88900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31750</xdr:colOff>
          <xdr:row>1</xdr:row>
          <xdr:rowOff>501650</xdr:rowOff>
        </xdr:from>
        <xdr:to>
          <xdr:col>29</xdr:col>
          <xdr:colOff>717550</xdr:colOff>
          <xdr:row>2</xdr:row>
          <xdr:rowOff>88900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31750</xdr:colOff>
          <xdr:row>1</xdr:row>
          <xdr:rowOff>501650</xdr:rowOff>
        </xdr:from>
        <xdr:to>
          <xdr:col>29</xdr:col>
          <xdr:colOff>717550</xdr:colOff>
          <xdr:row>2</xdr:row>
          <xdr:rowOff>88900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31750</xdr:colOff>
          <xdr:row>1</xdr:row>
          <xdr:rowOff>501650</xdr:rowOff>
        </xdr:from>
        <xdr:to>
          <xdr:col>29</xdr:col>
          <xdr:colOff>717550</xdr:colOff>
          <xdr:row>2</xdr:row>
          <xdr:rowOff>88900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image" Target="../media/image3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zoomScale="75" workbookViewId="0"/>
  </sheetViews>
  <sheetFormatPr defaultRowHeight="18" customHeight="1" x14ac:dyDescent="0.2"/>
  <cols>
    <col min="1" max="1" width="2.5703125" style="14" customWidth="1"/>
    <col min="2" max="2" width="24.7109375" style="4" customWidth="1"/>
    <col min="3" max="8" width="15.7109375" style="4" customWidth="1"/>
    <col min="9" max="205" width="18.7109375" style="4" customWidth="1"/>
    <col min="206" max="16384" width="9.140625" style="4"/>
  </cols>
  <sheetData>
    <row r="1" spans="1:8" ht="18" customHeight="1" x14ac:dyDescent="0.25">
      <c r="A1" s="2"/>
      <c r="B1" s="2" t="s">
        <v>53</v>
      </c>
      <c r="C1" s="2" t="s">
        <v>2</v>
      </c>
      <c r="D1" s="2" t="s">
        <v>3</v>
      </c>
      <c r="E1" s="2" t="s">
        <v>4</v>
      </c>
      <c r="F1" s="3" t="s">
        <v>54</v>
      </c>
      <c r="G1" s="3" t="s">
        <v>5</v>
      </c>
      <c r="H1" s="3" t="s">
        <v>52</v>
      </c>
    </row>
    <row r="2" spans="1:8" s="6" customFormat="1" ht="18" customHeight="1" x14ac:dyDescent="0.25">
      <c r="A2" s="1"/>
      <c r="B2" s="5"/>
      <c r="C2" s="5"/>
      <c r="D2" s="5"/>
      <c r="E2" s="5"/>
      <c r="F2" s="5"/>
      <c r="G2" s="5"/>
      <c r="H2" s="5"/>
    </row>
    <row r="3" spans="1:8" s="6" customFormat="1" ht="18" customHeight="1" x14ac:dyDescent="0.25">
      <c r="A3" s="1">
        <v>1</v>
      </c>
      <c r="B3" s="7" t="s">
        <v>24</v>
      </c>
      <c r="C3" s="8">
        <v>1323181.83</v>
      </c>
      <c r="D3" s="8">
        <v>1523999.16</v>
      </c>
      <c r="E3" s="8">
        <v>2213751.58</v>
      </c>
      <c r="F3" s="8">
        <v>2798785.34</v>
      </c>
      <c r="G3" s="8">
        <v>3354726.34</v>
      </c>
      <c r="H3" s="8">
        <v>3299227.49</v>
      </c>
    </row>
    <row r="4" spans="1:8" s="6" customFormat="1" ht="18" customHeight="1" x14ac:dyDescent="0.25">
      <c r="A4" s="1">
        <v>2</v>
      </c>
      <c r="B4" s="7" t="s">
        <v>25</v>
      </c>
      <c r="C4" s="8">
        <v>1217395.71</v>
      </c>
      <c r="D4" s="8">
        <v>1253688.27</v>
      </c>
      <c r="E4" s="8">
        <v>1258459.33</v>
      </c>
      <c r="F4" s="8">
        <v>1332258.76</v>
      </c>
      <c r="G4" s="8">
        <v>1257837.55</v>
      </c>
      <c r="H4" s="8">
        <v>1102382.8</v>
      </c>
    </row>
    <row r="5" spans="1:8" s="6" customFormat="1" ht="18" customHeight="1" x14ac:dyDescent="0.25">
      <c r="A5" s="1">
        <v>3</v>
      </c>
      <c r="B5" s="7" t="s">
        <v>38</v>
      </c>
      <c r="C5" s="8">
        <v>420117.15</v>
      </c>
      <c r="D5" s="8">
        <v>471745.4</v>
      </c>
      <c r="E5" s="8">
        <v>486431</v>
      </c>
      <c r="F5" s="8">
        <v>515976.9</v>
      </c>
      <c r="G5" s="8">
        <v>535497.80000000005</v>
      </c>
      <c r="H5" s="8">
        <v>495488.88</v>
      </c>
    </row>
    <row r="6" spans="1:8" s="6" customFormat="1" ht="18" customHeight="1" x14ac:dyDescent="0.25">
      <c r="A6" s="1">
        <v>4</v>
      </c>
      <c r="B6" s="7" t="s">
        <v>55</v>
      </c>
      <c r="C6" s="8">
        <v>101603.63</v>
      </c>
      <c r="D6" s="8">
        <v>135121.47</v>
      </c>
      <c r="E6" s="8">
        <v>141826.22</v>
      </c>
      <c r="F6" s="8">
        <v>127770.8</v>
      </c>
      <c r="G6" s="8">
        <v>147253.88</v>
      </c>
      <c r="H6" s="8">
        <v>176166.63</v>
      </c>
    </row>
    <row r="7" spans="1:8" s="6" customFormat="1" ht="18" customHeight="1" x14ac:dyDescent="0.25">
      <c r="A7" s="1">
        <v>5</v>
      </c>
      <c r="B7" s="7" t="s">
        <v>56</v>
      </c>
      <c r="C7" s="8">
        <v>898983.47</v>
      </c>
      <c r="D7" s="8">
        <v>786865.89</v>
      </c>
      <c r="E7" s="8">
        <v>817451.87</v>
      </c>
      <c r="F7" s="8">
        <v>834224.85</v>
      </c>
      <c r="G7" s="8">
        <v>911734.95</v>
      </c>
      <c r="H7" s="8">
        <v>938832.79000000097</v>
      </c>
    </row>
    <row r="8" spans="1:8" s="6" customFormat="1" ht="18" customHeight="1" x14ac:dyDescent="0.25">
      <c r="A8" s="1"/>
      <c r="B8" s="7"/>
      <c r="C8" s="7"/>
      <c r="D8" s="7"/>
      <c r="E8" s="7"/>
      <c r="F8" s="7"/>
      <c r="G8" s="7"/>
      <c r="H8" s="7"/>
    </row>
    <row r="9" spans="1:8" s="13" customFormat="1" ht="18" customHeight="1" x14ac:dyDescent="0.25">
      <c r="A9" s="10"/>
      <c r="B9" s="11" t="s">
        <v>1</v>
      </c>
      <c r="C9" s="12">
        <v>3961281.79</v>
      </c>
      <c r="D9" s="12">
        <v>4171420.19</v>
      </c>
      <c r="E9" s="12">
        <v>4917920</v>
      </c>
      <c r="F9" s="12">
        <v>5609016.6499999994</v>
      </c>
      <c r="G9" s="12">
        <v>6207050.5199999996</v>
      </c>
      <c r="H9" s="12">
        <v>6012098.5900000008</v>
      </c>
    </row>
    <row r="10" spans="1:8" s="6" customFormat="1" ht="12.95" customHeight="1" x14ac:dyDescent="0.2"/>
    <row r="11" spans="1:8" ht="12.95" customHeight="1" x14ac:dyDescent="0.25">
      <c r="C11" s="9"/>
      <c r="D11" s="9"/>
      <c r="E11" s="9"/>
      <c r="F11" s="15"/>
      <c r="G11"/>
      <c r="H11"/>
    </row>
    <row r="12" spans="1:8" ht="12.95" customHeight="1" x14ac:dyDescent="0.2">
      <c r="C12" s="9"/>
      <c r="D12" s="9"/>
      <c r="E12" s="9"/>
      <c r="G12"/>
      <c r="H12"/>
    </row>
    <row r="13" spans="1:8" ht="12.95" customHeight="1" x14ac:dyDescent="0.2">
      <c r="C13" s="9"/>
      <c r="D13" s="9"/>
      <c r="E13" s="9"/>
      <c r="G13"/>
      <c r="H13"/>
    </row>
    <row r="14" spans="1:8" ht="12.95" customHeight="1" x14ac:dyDescent="0.2">
      <c r="C14" s="9"/>
      <c r="D14" s="9"/>
      <c r="E14" s="9"/>
      <c r="G14"/>
      <c r="H14"/>
    </row>
    <row r="15" spans="1:8" ht="12.95" customHeight="1" x14ac:dyDescent="0.2">
      <c r="C15" s="9"/>
      <c r="D15" s="9"/>
      <c r="E15" s="9"/>
      <c r="G15"/>
      <c r="H15"/>
    </row>
    <row r="16" spans="1:8" ht="12.95" customHeight="1" x14ac:dyDescent="0.2">
      <c r="C16" s="9"/>
      <c r="D16" s="9"/>
      <c r="E16" s="9"/>
      <c r="G16"/>
      <c r="H16"/>
    </row>
    <row r="17" spans="3:8" ht="12.95" customHeight="1" x14ac:dyDescent="0.2">
      <c r="C17" s="9"/>
      <c r="D17" s="9"/>
      <c r="E17" s="9"/>
      <c r="G17"/>
      <c r="H17"/>
    </row>
    <row r="18" spans="3:8" ht="12.95" customHeight="1" x14ac:dyDescent="0.2">
      <c r="C18" s="9"/>
      <c r="D18" s="9"/>
      <c r="E18" s="9"/>
    </row>
    <row r="19" spans="3:8" ht="12.95" customHeight="1" x14ac:dyDescent="0.2">
      <c r="C19" s="9"/>
      <c r="D19" s="9"/>
      <c r="E19" s="9"/>
    </row>
    <row r="20" spans="3:8" ht="12.95" customHeight="1" x14ac:dyDescent="0.2">
      <c r="C20" s="9"/>
      <c r="D20" s="9"/>
      <c r="E20" s="9"/>
    </row>
    <row r="21" spans="3:8" ht="12.95" customHeight="1" x14ac:dyDescent="0.2">
      <c r="C21" s="9"/>
      <c r="D21" s="9"/>
      <c r="E21" s="9"/>
    </row>
    <row r="22" spans="3:8" ht="12.95" customHeight="1" x14ac:dyDescent="0.2">
      <c r="C22" s="9"/>
      <c r="D22" s="9"/>
      <c r="E22" s="9"/>
    </row>
    <row r="23" spans="3:8" ht="12.95" customHeight="1" x14ac:dyDescent="0.2">
      <c r="C23" s="9"/>
      <c r="D23" s="9"/>
      <c r="E23" s="9"/>
    </row>
    <row r="24" spans="3:8" ht="12.95" customHeight="1" x14ac:dyDescent="0.2">
      <c r="C24" s="9"/>
      <c r="D24" s="9"/>
      <c r="E24" s="9"/>
    </row>
    <row r="25" spans="3:8" ht="12.95" customHeight="1" x14ac:dyDescent="0.2">
      <c r="C25" s="9"/>
      <c r="D25" s="9"/>
      <c r="E25" s="9"/>
    </row>
    <row r="26" spans="3:8" ht="12.95" customHeight="1" x14ac:dyDescent="0.2">
      <c r="C26" s="9"/>
      <c r="D26" s="9"/>
      <c r="E26" s="9"/>
    </row>
    <row r="27" spans="3:8" ht="12.95" customHeight="1" x14ac:dyDescent="0.2">
      <c r="C27" s="9"/>
      <c r="D27" s="9"/>
      <c r="E27" s="9"/>
    </row>
    <row r="28" spans="3:8" ht="12.95" customHeight="1" x14ac:dyDescent="0.2">
      <c r="C28" s="9"/>
      <c r="D28" s="9"/>
      <c r="E28" s="9"/>
    </row>
    <row r="29" spans="3:8" ht="12.95" customHeight="1" x14ac:dyDescent="0.2">
      <c r="C29" s="9"/>
      <c r="D29" s="9"/>
      <c r="E29" s="9"/>
    </row>
    <row r="30" spans="3:8" ht="12.95" customHeight="1" x14ac:dyDescent="0.2">
      <c r="C30" s="9"/>
      <c r="D30" s="9"/>
      <c r="E30" s="9"/>
    </row>
    <row r="31" spans="3:8" ht="12.95" customHeight="1" x14ac:dyDescent="0.2">
      <c r="C31" s="9"/>
      <c r="D31" s="9"/>
      <c r="E31" s="9"/>
    </row>
    <row r="32" spans="3:8" ht="12.95" customHeight="1" x14ac:dyDescent="0.2">
      <c r="C32" s="9"/>
      <c r="D32" s="9"/>
      <c r="E32" s="9"/>
    </row>
    <row r="33" spans="3:5" ht="12.95" customHeight="1" x14ac:dyDescent="0.2">
      <c r="C33" s="9"/>
      <c r="D33" s="9"/>
      <c r="E33" s="9"/>
    </row>
    <row r="34" spans="3:5" ht="12.95" customHeight="1" x14ac:dyDescent="0.2">
      <c r="C34" s="9"/>
      <c r="D34" s="9"/>
      <c r="E34" s="9"/>
    </row>
    <row r="35" spans="3:5" ht="12.95" customHeight="1" x14ac:dyDescent="0.2">
      <c r="C35" s="9"/>
      <c r="D35" s="9"/>
      <c r="E35" s="9"/>
    </row>
    <row r="36" spans="3:5" ht="12.95" customHeight="1" x14ac:dyDescent="0.2">
      <c r="C36" s="9"/>
      <c r="D36" s="9"/>
      <c r="E36" s="9"/>
    </row>
    <row r="37" spans="3:5" ht="12.95" customHeight="1" x14ac:dyDescent="0.2">
      <c r="C37" s="9"/>
      <c r="D37" s="9"/>
      <c r="E37" s="9"/>
    </row>
    <row r="38" spans="3:5" ht="12.95" customHeight="1" x14ac:dyDescent="0.2">
      <c r="C38" s="9"/>
      <c r="D38" s="9"/>
      <c r="E38" s="9"/>
    </row>
    <row r="39" spans="3:5" ht="12.95" customHeight="1" x14ac:dyDescent="0.2">
      <c r="C39" s="9"/>
      <c r="D39" s="9"/>
      <c r="E39" s="9"/>
    </row>
    <row r="40" spans="3:5" ht="12.95" customHeight="1" x14ac:dyDescent="0.2">
      <c r="C40" s="9"/>
      <c r="D40" s="9"/>
      <c r="E40" s="9"/>
    </row>
    <row r="41" spans="3:5" ht="12.95" customHeight="1" x14ac:dyDescent="0.2">
      <c r="C41" s="9"/>
      <c r="D41" s="9"/>
      <c r="E41" s="9"/>
    </row>
    <row r="42" spans="3:5" ht="12.95" customHeight="1" x14ac:dyDescent="0.2">
      <c r="C42" s="9"/>
      <c r="D42" s="9"/>
      <c r="E42" s="9"/>
    </row>
    <row r="43" spans="3:5" ht="12.95" customHeight="1" x14ac:dyDescent="0.2">
      <c r="C43" s="9"/>
      <c r="D43" s="9"/>
      <c r="E43" s="9"/>
    </row>
    <row r="44" spans="3:5" ht="12.95" customHeight="1" x14ac:dyDescent="0.2">
      <c r="C44" s="9"/>
      <c r="D44" s="9"/>
      <c r="E44" s="9"/>
    </row>
    <row r="45" spans="3:5" ht="12.95" customHeight="1" x14ac:dyDescent="0.2">
      <c r="C45" s="9"/>
      <c r="D45" s="9"/>
      <c r="E45" s="9"/>
    </row>
    <row r="46" spans="3:5" ht="12.95" customHeight="1" x14ac:dyDescent="0.2">
      <c r="C46" s="9"/>
      <c r="D46" s="9"/>
      <c r="E46" s="9"/>
    </row>
    <row r="47" spans="3:5" ht="12.95" customHeight="1" x14ac:dyDescent="0.2">
      <c r="C47" s="9"/>
      <c r="D47" s="9"/>
      <c r="E47" s="9"/>
    </row>
    <row r="48" spans="3:5" ht="12.95" customHeight="1" x14ac:dyDescent="0.2">
      <c r="C48" s="9"/>
      <c r="D48" s="9"/>
      <c r="E48" s="9"/>
    </row>
    <row r="49" spans="3:5" ht="12.95" customHeight="1" x14ac:dyDescent="0.2">
      <c r="C49" s="9"/>
      <c r="D49" s="9"/>
      <c r="E49" s="9"/>
    </row>
    <row r="50" spans="3:5" ht="12.95" customHeight="1" x14ac:dyDescent="0.2">
      <c r="C50" s="9"/>
      <c r="D50" s="9"/>
      <c r="E50" s="9"/>
    </row>
    <row r="51" spans="3:5" ht="12.95" customHeight="1" x14ac:dyDescent="0.2">
      <c r="C51" s="9"/>
      <c r="D51" s="9"/>
      <c r="E51" s="9"/>
    </row>
    <row r="52" spans="3:5" ht="12.95" customHeight="1" x14ac:dyDescent="0.2">
      <c r="C52" s="9"/>
      <c r="D52" s="9"/>
      <c r="E52" s="9"/>
    </row>
    <row r="53" spans="3:5" ht="12.95" customHeight="1" x14ac:dyDescent="0.2">
      <c r="C53" s="9"/>
      <c r="D53" s="9"/>
      <c r="E53" s="9"/>
    </row>
    <row r="54" spans="3:5" ht="12.95" customHeight="1" x14ac:dyDescent="0.2">
      <c r="C54" s="9"/>
      <c r="D54" s="9"/>
      <c r="E54" s="9"/>
    </row>
    <row r="55" spans="3:5" ht="12.95" customHeight="1" x14ac:dyDescent="0.2">
      <c r="C55" s="9"/>
      <c r="D55" s="9"/>
      <c r="E55" s="9"/>
    </row>
    <row r="56" spans="3:5" ht="12.95" customHeight="1" x14ac:dyDescent="0.2">
      <c r="C56" s="9"/>
      <c r="D56" s="9"/>
      <c r="E56" s="9"/>
    </row>
    <row r="57" spans="3:5" ht="12.95" customHeight="1" x14ac:dyDescent="0.2">
      <c r="C57" s="9"/>
      <c r="D57" s="9"/>
      <c r="E57" s="9"/>
    </row>
    <row r="58" spans="3:5" ht="12.95" customHeight="1" x14ac:dyDescent="0.2">
      <c r="C58" s="9"/>
      <c r="D58" s="9"/>
      <c r="E58" s="9"/>
    </row>
    <row r="59" spans="3:5" ht="12.95" customHeight="1" x14ac:dyDescent="0.2">
      <c r="C59" s="9"/>
      <c r="D59" s="9"/>
      <c r="E59" s="9"/>
    </row>
    <row r="60" spans="3:5" ht="12.95" customHeight="1" x14ac:dyDescent="0.2"/>
    <row r="61" spans="3:5" ht="12.95" customHeight="1" x14ac:dyDescent="0.2"/>
    <row r="62" spans="3:5" ht="12.95" customHeight="1" x14ac:dyDescent="0.2"/>
    <row r="63" spans="3:5" ht="12.95" customHeight="1" x14ac:dyDescent="0.2"/>
    <row r="64" spans="3:5" ht="12.95" customHeight="1" x14ac:dyDescent="0.2"/>
    <row r="65" spans="3:5" ht="12.95" customHeight="1" x14ac:dyDescent="0.2"/>
    <row r="66" spans="3:5" ht="12.95" customHeight="1" x14ac:dyDescent="0.2"/>
    <row r="67" spans="3:5" ht="12.95" customHeight="1" x14ac:dyDescent="0.2"/>
    <row r="68" spans="3:5" ht="12.95" customHeight="1" x14ac:dyDescent="0.2"/>
    <row r="73" spans="3:5" ht="15.95" customHeight="1" x14ac:dyDescent="0.2">
      <c r="C73" s="9"/>
      <c r="D73" s="9"/>
      <c r="E73" s="9"/>
    </row>
    <row r="74" spans="3:5" ht="18" customHeight="1" x14ac:dyDescent="0.2">
      <c r="C74" s="9"/>
      <c r="D74" s="9"/>
      <c r="E74" s="9"/>
    </row>
  </sheetData>
  <phoneticPr fontId="0" type="noConversion"/>
  <printOptions horizontalCentered="1" verticalCentered="1"/>
  <pageMargins left="0.78740157480314965" right="0.59055118110236227" top="0.98425196850393704" bottom="0.98425196850393704" header="0.51181102362204722" footer="0.51181102362204722"/>
  <pageSetup paperSize="9" scale="73" orientation="portrait" horizontalDpi="180" verticalDpi="180" r:id="rId1"/>
  <headerFooter alignWithMargins="0">
    <oddHeader>&amp;C&amp;"Verdana,Grassetto\&amp;12Evoluzione dei quantitativi di sementi certificati in ITALIA di specie oggetto di cartellinatura ufficiale
(quintali)</oddHeader>
    <oddFooter>&amp;L&amp;"Verdana,Corsivo\&amp;8&amp;F&amp;C&amp;"Verdana,Grassetto\ENTE NAZIONALE SEMENTI ELETTE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C99"/>
  <sheetViews>
    <sheetView tabSelected="1" zoomScale="75" zoomScaleNormal="75" workbookViewId="0">
      <selection sqref="A1:A1048576"/>
    </sheetView>
  </sheetViews>
  <sheetFormatPr defaultRowHeight="18" customHeight="1" x14ac:dyDescent="0.2"/>
  <cols>
    <col min="1" max="1" width="11" style="36" bestFit="1" customWidth="1"/>
    <col min="2" max="2" width="33.5703125" style="17" bestFit="1" customWidth="1"/>
    <col min="3" max="6" width="13.28515625" style="17" bestFit="1" customWidth="1"/>
    <col min="7" max="9" width="13.28515625" style="19" bestFit="1" customWidth="1"/>
    <col min="10" max="10" width="14.85546875" style="19" bestFit="1" customWidth="1"/>
    <col min="11" max="11" width="16.5703125" style="16" bestFit="1" customWidth="1"/>
    <col min="12" max="12" width="17.28515625" style="16" customWidth="1"/>
    <col min="13" max="13" width="16.5703125" style="16" customWidth="1"/>
    <col min="14" max="14" width="16.5703125" style="16" bestFit="1" customWidth="1"/>
    <col min="15" max="15" width="16.5703125" style="16" customWidth="1"/>
    <col min="16" max="16" width="16.5703125" style="20" bestFit="1" customWidth="1"/>
    <col min="17" max="18" width="16.5703125" style="24" customWidth="1"/>
    <col min="19" max="19" width="16.5703125" style="24" bestFit="1" customWidth="1"/>
    <col min="20" max="21" width="16.5703125" style="24" customWidth="1"/>
    <col min="22" max="22" width="16.42578125" style="24" bestFit="1" customWidth="1"/>
    <col min="23" max="23" width="16.5703125" style="24" bestFit="1" customWidth="1"/>
    <col min="24" max="24" width="16.42578125" style="24" bestFit="1" customWidth="1"/>
    <col min="25" max="28" width="14.7109375" style="24" bestFit="1" customWidth="1"/>
    <col min="29" max="29" width="14.85546875" style="18" bestFit="1" customWidth="1"/>
    <col min="30" max="133" width="18.7109375" style="17" customWidth="1"/>
    <col min="134" max="16384" width="9.140625" style="17"/>
  </cols>
  <sheetData>
    <row r="1" spans="1:29" s="21" customFormat="1" ht="36.75" customHeight="1" thickTop="1" thickBot="1" x14ac:dyDescent="0.45">
      <c r="A1" s="35"/>
      <c r="B1" s="23"/>
      <c r="C1" s="63" t="s">
        <v>96</v>
      </c>
      <c r="D1" s="64"/>
      <c r="E1" s="64"/>
      <c r="F1" s="64"/>
      <c r="G1" s="64"/>
      <c r="H1" s="64"/>
      <c r="I1" s="64"/>
      <c r="J1" s="64"/>
      <c r="K1" s="65" t="s">
        <v>95</v>
      </c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s="22" customFormat="1" ht="45.75" customHeight="1" thickTop="1" x14ac:dyDescent="0.2">
      <c r="A2" s="22" t="s">
        <v>89</v>
      </c>
      <c r="B2" s="27" t="s">
        <v>0</v>
      </c>
      <c r="C2" s="26" t="s">
        <v>57</v>
      </c>
      <c r="D2" s="26" t="s">
        <v>58</v>
      </c>
      <c r="E2" s="26" t="s">
        <v>59</v>
      </c>
      <c r="F2" s="26" t="s">
        <v>60</v>
      </c>
      <c r="G2" s="26" t="s">
        <v>61</v>
      </c>
      <c r="H2" s="26" t="s">
        <v>62</v>
      </c>
      <c r="I2" s="26" t="s">
        <v>65</v>
      </c>
      <c r="J2" s="26" t="s">
        <v>66</v>
      </c>
      <c r="K2" s="28" t="s">
        <v>68</v>
      </c>
      <c r="L2" s="29" t="s">
        <v>74</v>
      </c>
      <c r="M2" s="29" t="s">
        <v>76</v>
      </c>
      <c r="N2" s="29" t="s">
        <v>80</v>
      </c>
      <c r="O2" s="29" t="s">
        <v>85</v>
      </c>
      <c r="P2" s="29" t="s">
        <v>87</v>
      </c>
      <c r="Q2" s="30" t="s">
        <v>97</v>
      </c>
      <c r="R2" s="30" t="s">
        <v>98</v>
      </c>
      <c r="S2" s="30" t="s">
        <v>101</v>
      </c>
      <c r="T2" s="31" t="s">
        <v>102</v>
      </c>
      <c r="U2" s="32" t="s">
        <v>108</v>
      </c>
      <c r="V2" s="32" t="s">
        <v>111</v>
      </c>
      <c r="W2" s="31" t="s">
        <v>119</v>
      </c>
      <c r="X2" s="31" t="s">
        <v>120</v>
      </c>
      <c r="Y2" s="37" t="s">
        <v>122</v>
      </c>
      <c r="Z2" s="37" t="s">
        <v>123</v>
      </c>
      <c r="AA2" s="37" t="s">
        <v>127</v>
      </c>
      <c r="AB2" s="37" t="s">
        <v>133</v>
      </c>
      <c r="AC2" s="33" t="s">
        <v>134</v>
      </c>
    </row>
    <row r="3" spans="1:29" s="46" customFormat="1" ht="18" customHeight="1" x14ac:dyDescent="0.25">
      <c r="A3" s="38" t="s">
        <v>6</v>
      </c>
      <c r="B3" s="39" t="s">
        <v>7</v>
      </c>
      <c r="C3" s="40">
        <v>284.10000000000002</v>
      </c>
      <c r="D3" s="40">
        <v>137</v>
      </c>
      <c r="E3" s="40">
        <v>57</v>
      </c>
      <c r="F3" s="40">
        <v>163.5</v>
      </c>
      <c r="G3" s="41">
        <v>209.5</v>
      </c>
      <c r="H3" s="41">
        <v>153</v>
      </c>
      <c r="I3" s="41">
        <v>139.4</v>
      </c>
      <c r="J3" s="41">
        <v>108.3</v>
      </c>
      <c r="K3" s="42">
        <v>12.85</v>
      </c>
      <c r="L3" s="42">
        <v>11.65</v>
      </c>
      <c r="M3" s="42">
        <v>7.4</v>
      </c>
      <c r="N3" s="42">
        <v>28.37</v>
      </c>
      <c r="O3" s="42">
        <v>33.71</v>
      </c>
      <c r="P3" s="42">
        <v>32.75</v>
      </c>
      <c r="Q3" s="43">
        <v>31.2</v>
      </c>
      <c r="R3" s="43">
        <v>52.7</v>
      </c>
      <c r="S3" s="43">
        <v>33.42</v>
      </c>
      <c r="T3" s="43">
        <v>36.5</v>
      </c>
      <c r="U3" s="43">
        <v>52</v>
      </c>
      <c r="V3" s="43">
        <v>36.32</v>
      </c>
      <c r="W3" s="43">
        <v>47</v>
      </c>
      <c r="X3" s="44">
        <v>20.46</v>
      </c>
      <c r="Y3" s="44">
        <v>41.34</v>
      </c>
      <c r="Z3" s="44">
        <v>46.85</v>
      </c>
      <c r="AA3" s="44">
        <v>60.72</v>
      </c>
      <c r="AB3" s="44">
        <v>51.26</v>
      </c>
      <c r="AC3" s="45">
        <f>(AB3-AA3)*100/AA3</f>
        <v>-15.579710144927539</v>
      </c>
    </row>
    <row r="4" spans="1:29" s="46" customFormat="1" ht="18" customHeight="1" x14ac:dyDescent="0.25">
      <c r="A4" s="38" t="s">
        <v>8</v>
      </c>
      <c r="B4" s="47" t="s">
        <v>86</v>
      </c>
      <c r="C4" s="40"/>
      <c r="D4" s="40"/>
      <c r="E4" s="40"/>
      <c r="F4" s="40"/>
      <c r="G4" s="41"/>
      <c r="H4" s="41"/>
      <c r="I4" s="41"/>
      <c r="J4" s="41"/>
      <c r="K4" s="42"/>
      <c r="L4" s="42"/>
      <c r="M4" s="42"/>
      <c r="N4" s="42"/>
      <c r="O4" s="42">
        <v>0</v>
      </c>
      <c r="P4" s="42">
        <v>4.53</v>
      </c>
      <c r="Q4" s="43">
        <v>3.37</v>
      </c>
      <c r="R4" s="42">
        <v>0</v>
      </c>
      <c r="S4" s="42">
        <v>0</v>
      </c>
      <c r="T4" s="42"/>
      <c r="U4" s="43">
        <v>0.59</v>
      </c>
      <c r="V4" s="43">
        <v>0.36</v>
      </c>
      <c r="W4" s="43"/>
      <c r="X4" s="44">
        <v>1.6</v>
      </c>
      <c r="Y4" s="44"/>
      <c r="Z4" s="44">
        <v>0.57999999999999996</v>
      </c>
      <c r="AA4" s="44">
        <v>0.5</v>
      </c>
      <c r="AB4" s="44">
        <v>0.22</v>
      </c>
      <c r="AC4" s="45">
        <f t="shared" ref="AC4:AC65" si="0">(AB4-AA4)*100/AA4</f>
        <v>-56.000000000000007</v>
      </c>
    </row>
    <row r="5" spans="1:29" s="46" customFormat="1" ht="18.75" customHeight="1" x14ac:dyDescent="0.25">
      <c r="A5" s="38" t="s">
        <v>8</v>
      </c>
      <c r="B5" s="47" t="s">
        <v>9</v>
      </c>
      <c r="C5" s="40"/>
      <c r="D5" s="40"/>
      <c r="E5" s="40"/>
      <c r="F5" s="40"/>
      <c r="G5" s="41"/>
      <c r="H5" s="41"/>
      <c r="I5" s="41"/>
      <c r="J5" s="41">
        <v>1</v>
      </c>
      <c r="K5" s="42">
        <v>0</v>
      </c>
      <c r="L5" s="42">
        <v>0</v>
      </c>
      <c r="M5" s="42">
        <v>0</v>
      </c>
      <c r="N5" s="42">
        <v>0.5</v>
      </c>
      <c r="O5" s="42">
        <v>0</v>
      </c>
      <c r="P5" s="48">
        <v>6.03</v>
      </c>
      <c r="Q5" s="43">
        <v>4</v>
      </c>
      <c r="R5" s="43">
        <v>0.05</v>
      </c>
      <c r="S5" s="43">
        <v>0</v>
      </c>
      <c r="T5" s="43"/>
      <c r="U5" s="43">
        <v>3.41</v>
      </c>
      <c r="V5" s="43"/>
      <c r="W5" s="43">
        <v>2.02</v>
      </c>
      <c r="X5" s="44">
        <v>1.7</v>
      </c>
      <c r="Y5" s="44">
        <v>5.94</v>
      </c>
      <c r="Z5" s="44">
        <v>10.81</v>
      </c>
      <c r="AA5" s="44">
        <v>0.59</v>
      </c>
      <c r="AB5" s="49">
        <v>0</v>
      </c>
      <c r="AC5" s="45">
        <f t="shared" si="0"/>
        <v>-100</v>
      </c>
    </row>
    <row r="6" spans="1:29" s="46" customFormat="1" ht="18" customHeight="1" x14ac:dyDescent="0.25">
      <c r="A6" s="38" t="s">
        <v>90</v>
      </c>
      <c r="B6" s="47" t="s">
        <v>10</v>
      </c>
      <c r="C6" s="40">
        <v>15346.25</v>
      </c>
      <c r="D6" s="40">
        <v>13120.35</v>
      </c>
      <c r="E6" s="40">
        <v>12822.35</v>
      </c>
      <c r="F6" s="40">
        <v>12377.95</v>
      </c>
      <c r="G6" s="41">
        <v>13942.5</v>
      </c>
      <c r="H6" s="41">
        <v>16416.650000000001</v>
      </c>
      <c r="I6" s="41">
        <v>19654.650000000001</v>
      </c>
      <c r="J6" s="41">
        <v>12536.75</v>
      </c>
      <c r="K6" s="42">
        <v>1563.32</v>
      </c>
      <c r="L6" s="42">
        <v>1778.25</v>
      </c>
      <c r="M6" s="42">
        <v>2415.63</v>
      </c>
      <c r="N6" s="42">
        <v>1754.07</v>
      </c>
      <c r="O6" s="42">
        <v>2818.58</v>
      </c>
      <c r="P6" s="42">
        <v>5431.54</v>
      </c>
      <c r="Q6" s="43">
        <v>4801.88</v>
      </c>
      <c r="R6" s="43">
        <v>3616.64</v>
      </c>
      <c r="S6" s="43">
        <v>3367.98</v>
      </c>
      <c r="T6" s="43">
        <v>2056.35</v>
      </c>
      <c r="U6" s="43">
        <v>2526.48</v>
      </c>
      <c r="V6" s="43">
        <v>1921.4</v>
      </c>
      <c r="W6" s="43">
        <v>3699.99</v>
      </c>
      <c r="X6" s="44">
        <v>2102.62</v>
      </c>
      <c r="Y6" s="44">
        <v>2533.66</v>
      </c>
      <c r="Z6" s="44">
        <v>2951.73</v>
      </c>
      <c r="AA6" s="44">
        <v>3.6</v>
      </c>
      <c r="AB6" s="44"/>
      <c r="AC6" s="45">
        <f t="shared" si="0"/>
        <v>-100</v>
      </c>
    </row>
    <row r="7" spans="1:29" s="46" customFormat="1" ht="18" customHeight="1" x14ac:dyDescent="0.25">
      <c r="A7" s="38" t="s">
        <v>8</v>
      </c>
      <c r="B7" s="47" t="s">
        <v>81</v>
      </c>
      <c r="C7" s="40"/>
      <c r="D7" s="40"/>
      <c r="E7" s="40"/>
      <c r="F7" s="40"/>
      <c r="G7" s="41"/>
      <c r="H7" s="41"/>
      <c r="I7" s="41"/>
      <c r="J7" s="41"/>
      <c r="K7" s="43" t="s">
        <v>73</v>
      </c>
      <c r="L7" s="43" t="s">
        <v>73</v>
      </c>
      <c r="M7" s="43" t="s">
        <v>73</v>
      </c>
      <c r="N7" s="43" t="s">
        <v>73</v>
      </c>
      <c r="O7" s="42">
        <v>3.99</v>
      </c>
      <c r="P7" s="43" t="s">
        <v>73</v>
      </c>
      <c r="Q7" s="43" t="s">
        <v>73</v>
      </c>
      <c r="R7" s="50" t="s">
        <v>73</v>
      </c>
      <c r="S7" s="50" t="s">
        <v>73</v>
      </c>
      <c r="T7" s="50" t="s">
        <v>73</v>
      </c>
      <c r="U7" s="43"/>
      <c r="V7" s="43"/>
      <c r="W7" s="43">
        <v>6.72</v>
      </c>
      <c r="X7" s="44">
        <v>12</v>
      </c>
      <c r="Y7" s="44">
        <v>5</v>
      </c>
      <c r="Z7" s="44">
        <v>10</v>
      </c>
      <c r="AA7" s="44"/>
      <c r="AB7" s="44"/>
      <c r="AC7" s="45"/>
    </row>
    <row r="8" spans="1:29" s="46" customFormat="1" ht="18" customHeight="1" x14ac:dyDescent="0.25">
      <c r="A8" s="38" t="s">
        <v>8</v>
      </c>
      <c r="B8" s="47" t="s">
        <v>116</v>
      </c>
      <c r="C8" s="40"/>
      <c r="D8" s="40"/>
      <c r="E8" s="40"/>
      <c r="F8" s="40"/>
      <c r="G8" s="41"/>
      <c r="H8" s="41"/>
      <c r="I8" s="41"/>
      <c r="J8" s="41"/>
      <c r="K8" s="43"/>
      <c r="L8" s="43"/>
      <c r="M8" s="43"/>
      <c r="N8" s="43"/>
      <c r="O8" s="42"/>
      <c r="P8" s="43"/>
      <c r="Q8" s="43"/>
      <c r="R8" s="50"/>
      <c r="S8" s="50"/>
      <c r="T8" s="50"/>
      <c r="U8" s="43"/>
      <c r="V8" s="43"/>
      <c r="W8" s="43">
        <v>2</v>
      </c>
      <c r="X8" s="44">
        <v>1.7</v>
      </c>
      <c r="Y8" s="44">
        <v>1.5</v>
      </c>
      <c r="Z8" s="44"/>
      <c r="AA8" s="44">
        <v>3223.42</v>
      </c>
      <c r="AB8" s="44">
        <v>3975.34</v>
      </c>
      <c r="AC8" s="45">
        <f t="shared" si="0"/>
        <v>23.326777149735374</v>
      </c>
    </row>
    <row r="9" spans="1:29" s="46" customFormat="1" ht="18" customHeight="1" x14ac:dyDescent="0.25">
      <c r="A9" s="38" t="s">
        <v>90</v>
      </c>
      <c r="B9" s="47" t="s">
        <v>117</v>
      </c>
      <c r="C9" s="40"/>
      <c r="D9" s="40"/>
      <c r="E9" s="40"/>
      <c r="F9" s="40"/>
      <c r="G9" s="41"/>
      <c r="H9" s="41"/>
      <c r="I9" s="41"/>
      <c r="J9" s="41"/>
      <c r="K9" s="43"/>
      <c r="L9" s="43"/>
      <c r="M9" s="43"/>
      <c r="N9" s="43"/>
      <c r="O9" s="42"/>
      <c r="P9" s="43"/>
      <c r="Q9" s="43"/>
      <c r="R9" s="50"/>
      <c r="S9" s="50"/>
      <c r="T9" s="50"/>
      <c r="U9" s="43"/>
      <c r="V9" s="43"/>
      <c r="W9" s="43">
        <v>146.25</v>
      </c>
      <c r="X9" s="44">
        <v>180</v>
      </c>
      <c r="Y9" s="44">
        <v>117.45</v>
      </c>
      <c r="Z9" s="44">
        <v>64</v>
      </c>
      <c r="AA9" s="44">
        <v>114.7</v>
      </c>
      <c r="AB9" s="44">
        <v>215</v>
      </c>
      <c r="AC9" s="45">
        <f t="shared" si="0"/>
        <v>87.445510026155191</v>
      </c>
    </row>
    <row r="10" spans="1:29" s="46" customFormat="1" ht="18" customHeight="1" x14ac:dyDescent="0.25">
      <c r="A10" s="38" t="s">
        <v>90</v>
      </c>
      <c r="B10" s="47" t="s">
        <v>128</v>
      </c>
      <c r="C10" s="40"/>
      <c r="D10" s="40"/>
      <c r="E10" s="40"/>
      <c r="F10" s="40"/>
      <c r="G10" s="41"/>
      <c r="H10" s="41"/>
      <c r="I10" s="41"/>
      <c r="J10" s="41"/>
      <c r="K10" s="43"/>
      <c r="L10" s="43"/>
      <c r="M10" s="43"/>
      <c r="N10" s="43"/>
      <c r="O10" s="42"/>
      <c r="P10" s="43"/>
      <c r="Q10" s="43"/>
      <c r="R10" s="50"/>
      <c r="S10" s="50"/>
      <c r="T10" s="50"/>
      <c r="U10" s="43"/>
      <c r="V10" s="43"/>
      <c r="W10" s="43"/>
      <c r="X10" s="44"/>
      <c r="Y10" s="44"/>
      <c r="Z10" s="44"/>
      <c r="AA10" s="44"/>
      <c r="AB10" s="44">
        <v>41.67</v>
      </c>
      <c r="AC10" s="45"/>
    </row>
    <row r="11" spans="1:29" s="46" customFormat="1" ht="18" customHeight="1" x14ac:dyDescent="0.25">
      <c r="A11" s="38" t="s">
        <v>91</v>
      </c>
      <c r="B11" s="47" t="s">
        <v>11</v>
      </c>
      <c r="C11" s="40">
        <v>6920.89</v>
      </c>
      <c r="D11" s="40">
        <v>4154.9799999999996</v>
      </c>
      <c r="E11" s="40">
        <v>4405.24</v>
      </c>
      <c r="F11" s="40">
        <v>6501.95</v>
      </c>
      <c r="G11" s="41">
        <v>2791.74</v>
      </c>
      <c r="H11" s="41">
        <v>2006.12</v>
      </c>
      <c r="I11" s="41">
        <v>5590.37</v>
      </c>
      <c r="J11" s="41">
        <v>4756.1000000000004</v>
      </c>
      <c r="K11" s="42">
        <v>271.06</v>
      </c>
      <c r="L11" s="42">
        <v>251.26</v>
      </c>
      <c r="M11" s="42">
        <v>264.17</v>
      </c>
      <c r="N11" s="42">
        <v>238.73710000000003</v>
      </c>
      <c r="O11" s="42">
        <v>197.36</v>
      </c>
      <c r="P11" s="42">
        <v>95.61</v>
      </c>
      <c r="Q11" s="43">
        <v>117.09</v>
      </c>
      <c r="R11" s="43">
        <v>130.94999999999999</v>
      </c>
      <c r="S11" s="43">
        <v>126.91</v>
      </c>
      <c r="T11" s="43">
        <v>94.55</v>
      </c>
      <c r="U11" s="43">
        <v>210.3</v>
      </c>
      <c r="V11" s="43">
        <v>171.26</v>
      </c>
      <c r="W11" s="43">
        <v>95.88</v>
      </c>
      <c r="X11" s="44">
        <v>77.3</v>
      </c>
      <c r="Y11" s="44">
        <v>129.75</v>
      </c>
      <c r="Z11" s="44">
        <v>174.53</v>
      </c>
      <c r="AA11" s="44">
        <v>377.76</v>
      </c>
      <c r="AB11" s="44">
        <v>215.75</v>
      </c>
      <c r="AC11" s="45">
        <f t="shared" si="0"/>
        <v>-42.887018212621768</v>
      </c>
    </row>
    <row r="12" spans="1:29" s="46" customFormat="1" ht="18" customHeight="1" x14ac:dyDescent="0.25">
      <c r="A12" s="38" t="s">
        <v>91</v>
      </c>
      <c r="B12" s="47" t="s">
        <v>12</v>
      </c>
      <c r="C12" s="40">
        <v>98615.81</v>
      </c>
      <c r="D12" s="40">
        <v>74072.11</v>
      </c>
      <c r="E12" s="40">
        <v>68499.820000000007</v>
      </c>
      <c r="F12" s="40">
        <v>62717.06</v>
      </c>
      <c r="G12" s="41">
        <v>87901.18</v>
      </c>
      <c r="H12" s="41">
        <v>100003.97</v>
      </c>
      <c r="I12" s="41">
        <v>112511.18</v>
      </c>
      <c r="J12" s="41">
        <v>78170.06</v>
      </c>
      <c r="K12" s="42">
        <v>5101.95</v>
      </c>
      <c r="L12" s="42">
        <v>7474.65</v>
      </c>
      <c r="M12" s="42">
        <v>4288.1499999999996</v>
      </c>
      <c r="N12" s="42">
        <v>8046.82</v>
      </c>
      <c r="O12" s="42">
        <v>10163.84</v>
      </c>
      <c r="P12" s="42">
        <v>6839.63</v>
      </c>
      <c r="Q12" s="43">
        <v>6372.8</v>
      </c>
      <c r="R12" s="43">
        <v>9266.66</v>
      </c>
      <c r="S12" s="43">
        <v>10020.209999999999</v>
      </c>
      <c r="T12" s="43">
        <v>5759.04</v>
      </c>
      <c r="U12" s="43">
        <v>4508.12</v>
      </c>
      <c r="V12" s="43">
        <v>14445.71</v>
      </c>
      <c r="W12" s="43">
        <v>8525.9500000000007</v>
      </c>
      <c r="X12" s="44">
        <v>5597.24</v>
      </c>
      <c r="Y12" s="44">
        <v>6564.22</v>
      </c>
      <c r="Z12" s="44">
        <v>4081.35</v>
      </c>
      <c r="AA12" s="44">
        <v>7885.66</v>
      </c>
      <c r="AB12" s="44">
        <v>11320</v>
      </c>
      <c r="AC12" s="45">
        <f t="shared" si="0"/>
        <v>43.551712855994296</v>
      </c>
    </row>
    <row r="13" spans="1:29" s="46" customFormat="1" ht="18" customHeight="1" x14ac:dyDescent="0.25">
      <c r="A13" s="38" t="s">
        <v>8</v>
      </c>
      <c r="B13" s="47" t="s">
        <v>13</v>
      </c>
      <c r="C13" s="40">
        <v>5</v>
      </c>
      <c r="D13" s="40">
        <v>33.4</v>
      </c>
      <c r="E13" s="40"/>
      <c r="F13" s="40"/>
      <c r="G13" s="41"/>
      <c r="H13" s="41"/>
      <c r="I13" s="41"/>
      <c r="J13" s="41"/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/>
      <c r="U13" s="43"/>
      <c r="V13" s="43"/>
      <c r="W13" s="43"/>
      <c r="X13" s="44"/>
      <c r="Y13" s="44"/>
      <c r="Z13" s="44">
        <v>3</v>
      </c>
      <c r="AA13" s="44"/>
      <c r="AB13" s="44"/>
      <c r="AC13" s="45"/>
    </row>
    <row r="14" spans="1:29" s="46" customFormat="1" ht="18" customHeight="1" x14ac:dyDescent="0.25">
      <c r="A14" s="38" t="s">
        <v>8</v>
      </c>
      <c r="B14" s="47" t="s">
        <v>129</v>
      </c>
      <c r="C14" s="40"/>
      <c r="D14" s="40"/>
      <c r="E14" s="40"/>
      <c r="F14" s="40"/>
      <c r="G14" s="41"/>
      <c r="H14" s="41"/>
      <c r="I14" s="41"/>
      <c r="J14" s="41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  <c r="V14" s="43"/>
      <c r="W14" s="43"/>
      <c r="X14" s="44"/>
      <c r="Y14" s="44"/>
      <c r="Z14" s="44"/>
      <c r="AA14" s="44">
        <v>1</v>
      </c>
      <c r="AB14" s="44"/>
      <c r="AC14" s="45">
        <f t="shared" si="0"/>
        <v>-100</v>
      </c>
    </row>
    <row r="15" spans="1:29" s="46" customFormat="1" ht="18" customHeight="1" x14ac:dyDescent="0.25">
      <c r="A15" s="38" t="s">
        <v>6</v>
      </c>
      <c r="B15" s="47" t="s">
        <v>63</v>
      </c>
      <c r="C15" s="40"/>
      <c r="D15" s="40"/>
      <c r="E15" s="40"/>
      <c r="F15" s="40"/>
      <c r="G15" s="41"/>
      <c r="H15" s="41"/>
      <c r="I15" s="41">
        <v>4.0599999999999996</v>
      </c>
      <c r="J15" s="41">
        <v>5.92</v>
      </c>
      <c r="K15" s="42">
        <v>0.61</v>
      </c>
      <c r="L15" s="42">
        <v>1.06</v>
      </c>
      <c r="M15" s="42">
        <v>1.78</v>
      </c>
      <c r="N15" s="42"/>
      <c r="O15" s="42">
        <v>1.35</v>
      </c>
      <c r="P15" s="48">
        <v>6.08</v>
      </c>
      <c r="Q15" s="43">
        <v>3.96</v>
      </c>
      <c r="R15" s="50" t="s">
        <v>73</v>
      </c>
      <c r="S15" s="50">
        <v>5.08</v>
      </c>
      <c r="T15" s="50">
        <v>1.8</v>
      </c>
      <c r="U15" s="43">
        <v>0.93</v>
      </c>
      <c r="V15" s="43">
        <v>2.25</v>
      </c>
      <c r="W15" s="43">
        <v>1.4</v>
      </c>
      <c r="X15" s="44">
        <v>6.08</v>
      </c>
      <c r="Y15" s="44">
        <v>3.62</v>
      </c>
      <c r="Z15" s="44">
        <v>10.51</v>
      </c>
      <c r="AA15" s="44">
        <v>24.1</v>
      </c>
      <c r="AB15" s="44">
        <v>26.98</v>
      </c>
      <c r="AC15" s="45">
        <f t="shared" si="0"/>
        <v>11.950207468879663</v>
      </c>
    </row>
    <row r="16" spans="1:29" s="46" customFormat="1" ht="18" customHeight="1" x14ac:dyDescent="0.25">
      <c r="A16" s="38" t="s">
        <v>6</v>
      </c>
      <c r="B16" s="47" t="s">
        <v>124</v>
      </c>
      <c r="C16" s="40"/>
      <c r="D16" s="40"/>
      <c r="E16" s="40"/>
      <c r="F16" s="40"/>
      <c r="G16" s="41"/>
      <c r="H16" s="41"/>
      <c r="I16" s="41"/>
      <c r="J16" s="41"/>
      <c r="K16" s="42"/>
      <c r="L16" s="42"/>
      <c r="M16" s="42"/>
      <c r="N16" s="42"/>
      <c r="O16" s="42"/>
      <c r="P16" s="48"/>
      <c r="Q16" s="43"/>
      <c r="R16" s="50"/>
      <c r="S16" s="50"/>
      <c r="T16" s="50"/>
      <c r="U16" s="43"/>
      <c r="V16" s="43"/>
      <c r="W16" s="43"/>
      <c r="X16" s="44"/>
      <c r="Y16" s="44"/>
      <c r="Z16" s="44">
        <v>0.78</v>
      </c>
      <c r="AA16" s="44">
        <v>10.43</v>
      </c>
      <c r="AB16" s="44">
        <v>0.05</v>
      </c>
      <c r="AC16" s="45">
        <f t="shared" si="0"/>
        <v>-99.52061361457335</v>
      </c>
    </row>
    <row r="17" spans="1:29" s="46" customFormat="1" ht="18" customHeight="1" x14ac:dyDescent="0.25">
      <c r="A17" s="38" t="s">
        <v>92</v>
      </c>
      <c r="B17" s="47" t="s">
        <v>125</v>
      </c>
      <c r="C17" s="40"/>
      <c r="D17" s="40"/>
      <c r="E17" s="40"/>
      <c r="F17" s="40"/>
      <c r="G17" s="41"/>
      <c r="H17" s="41"/>
      <c r="I17" s="41"/>
      <c r="J17" s="41"/>
      <c r="K17" s="42"/>
      <c r="L17" s="42"/>
      <c r="M17" s="42"/>
      <c r="N17" s="42"/>
      <c r="O17" s="42"/>
      <c r="P17" s="48"/>
      <c r="Q17" s="43"/>
      <c r="R17" s="50"/>
      <c r="S17" s="50"/>
      <c r="T17" s="50"/>
      <c r="U17" s="43"/>
      <c r="V17" s="43"/>
      <c r="W17" s="43"/>
      <c r="X17" s="44"/>
      <c r="Y17" s="44"/>
      <c r="Z17" s="44">
        <v>27.76</v>
      </c>
      <c r="AA17" s="44">
        <v>28.37</v>
      </c>
      <c r="AB17" s="44">
        <v>30.42</v>
      </c>
      <c r="AC17" s="45">
        <f t="shared" si="0"/>
        <v>7.2259428974268607</v>
      </c>
    </row>
    <row r="18" spans="1:29" s="46" customFormat="1" ht="18" customHeight="1" x14ac:dyDescent="0.25">
      <c r="A18" s="38" t="s">
        <v>8</v>
      </c>
      <c r="B18" s="47" t="s">
        <v>14</v>
      </c>
      <c r="C18" s="40">
        <v>15.58</v>
      </c>
      <c r="D18" s="40">
        <v>93.33</v>
      </c>
      <c r="E18" s="40">
        <v>52.62</v>
      </c>
      <c r="F18" s="40">
        <v>19.32</v>
      </c>
      <c r="G18" s="41">
        <v>26.24</v>
      </c>
      <c r="H18" s="41">
        <v>61.02</v>
      </c>
      <c r="I18" s="41">
        <v>84.16</v>
      </c>
      <c r="J18" s="41">
        <v>96.11</v>
      </c>
      <c r="K18" s="42">
        <v>3.82</v>
      </c>
      <c r="L18" s="42">
        <v>10.61</v>
      </c>
      <c r="M18" s="42">
        <v>3.56</v>
      </c>
      <c r="N18" s="42">
        <v>0.23200000000000001</v>
      </c>
      <c r="O18" s="42">
        <v>11.2</v>
      </c>
      <c r="P18" s="42">
        <v>5.01</v>
      </c>
      <c r="Q18" s="43">
        <v>9.51</v>
      </c>
      <c r="R18" s="43">
        <v>0.96</v>
      </c>
      <c r="S18" s="43">
        <v>10.01</v>
      </c>
      <c r="T18" s="43">
        <v>3.57</v>
      </c>
      <c r="U18" s="43">
        <v>9.5299999999999994</v>
      </c>
      <c r="V18" s="43">
        <v>0.59</v>
      </c>
      <c r="W18" s="43">
        <v>0.95</v>
      </c>
      <c r="X18" s="44">
        <v>1.04</v>
      </c>
      <c r="Y18" s="44">
        <v>0.15</v>
      </c>
      <c r="Z18" s="44">
        <v>0.35</v>
      </c>
      <c r="AA18" s="44">
        <v>3.21</v>
      </c>
      <c r="AB18" s="44">
        <v>4.45</v>
      </c>
      <c r="AC18" s="45">
        <f t="shared" si="0"/>
        <v>38.629283489096579</v>
      </c>
    </row>
    <row r="19" spans="1:29" s="46" customFormat="1" ht="18" customHeight="1" x14ac:dyDescent="0.25">
      <c r="A19" s="38" t="s">
        <v>8</v>
      </c>
      <c r="B19" s="47" t="s">
        <v>112</v>
      </c>
      <c r="C19" s="40"/>
      <c r="D19" s="40"/>
      <c r="E19" s="40"/>
      <c r="F19" s="40"/>
      <c r="G19" s="41"/>
      <c r="H19" s="41"/>
      <c r="I19" s="41"/>
      <c r="J19" s="41"/>
      <c r="K19" s="42"/>
      <c r="L19" s="42"/>
      <c r="M19" s="42"/>
      <c r="N19" s="42"/>
      <c r="O19" s="42"/>
      <c r="P19" s="42"/>
      <c r="Q19" s="43"/>
      <c r="R19" s="43"/>
      <c r="S19" s="43"/>
      <c r="T19" s="43"/>
      <c r="U19" s="43"/>
      <c r="V19" s="43"/>
      <c r="W19" s="43"/>
      <c r="X19" s="44"/>
      <c r="Y19" s="44"/>
      <c r="Z19" s="44"/>
      <c r="AA19" s="44"/>
      <c r="AB19" s="44"/>
      <c r="AC19" s="45"/>
    </row>
    <row r="20" spans="1:29" s="46" customFormat="1" ht="18" customHeight="1" x14ac:dyDescent="0.25">
      <c r="A20" s="38" t="s">
        <v>6</v>
      </c>
      <c r="B20" s="47" t="s">
        <v>15</v>
      </c>
      <c r="C20" s="40"/>
      <c r="D20" s="40">
        <v>11.88</v>
      </c>
      <c r="E20" s="40"/>
      <c r="F20" s="40"/>
      <c r="G20" s="41">
        <v>31.25</v>
      </c>
      <c r="H20" s="41">
        <v>255</v>
      </c>
      <c r="I20" s="41">
        <v>20</v>
      </c>
      <c r="J20" s="41">
        <v>0</v>
      </c>
      <c r="K20" s="42">
        <v>12.25</v>
      </c>
      <c r="L20" s="42">
        <v>1.66</v>
      </c>
      <c r="M20" s="42">
        <v>143.83000000000001</v>
      </c>
      <c r="N20" s="42">
        <v>109.65</v>
      </c>
      <c r="O20" s="42">
        <v>52.5</v>
      </c>
      <c r="P20" s="42">
        <v>322.2</v>
      </c>
      <c r="Q20" s="43">
        <v>349.62</v>
      </c>
      <c r="R20" s="43">
        <v>207.65</v>
      </c>
      <c r="S20" s="43">
        <v>184.5</v>
      </c>
      <c r="T20" s="43">
        <v>351.8</v>
      </c>
      <c r="U20" s="43">
        <v>312.68</v>
      </c>
      <c r="V20" s="43">
        <v>529.88</v>
      </c>
      <c r="W20" s="43">
        <v>570.65</v>
      </c>
      <c r="X20" s="44">
        <v>645.98</v>
      </c>
      <c r="Y20" s="44">
        <v>861.79</v>
      </c>
      <c r="Z20" s="44">
        <v>1160.82</v>
      </c>
      <c r="AA20" s="44">
        <v>1149.5999999999999</v>
      </c>
      <c r="AB20" s="44">
        <v>2107.89</v>
      </c>
      <c r="AC20" s="45">
        <f t="shared" si="0"/>
        <v>83.358559498956168</v>
      </c>
    </row>
    <row r="21" spans="1:29" s="46" customFormat="1" ht="18" customHeight="1" x14ac:dyDescent="0.25">
      <c r="A21" s="38" t="s">
        <v>8</v>
      </c>
      <c r="B21" s="47" t="s">
        <v>130</v>
      </c>
      <c r="C21" s="40"/>
      <c r="D21" s="40"/>
      <c r="E21" s="40"/>
      <c r="F21" s="40"/>
      <c r="G21" s="41"/>
      <c r="H21" s="41"/>
      <c r="I21" s="41"/>
      <c r="J21" s="41"/>
      <c r="K21" s="42"/>
      <c r="L21" s="42"/>
      <c r="M21" s="42"/>
      <c r="N21" s="42"/>
      <c r="O21" s="42"/>
      <c r="P21" s="42"/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>
        <v>0.05</v>
      </c>
      <c r="AC21" s="45"/>
    </row>
    <row r="22" spans="1:29" s="46" customFormat="1" ht="18" customHeight="1" x14ac:dyDescent="0.25">
      <c r="A22" s="38" t="s">
        <v>6</v>
      </c>
      <c r="B22" s="47" t="s">
        <v>16</v>
      </c>
      <c r="C22" s="40"/>
      <c r="D22" s="40"/>
      <c r="E22" s="40">
        <v>6.95</v>
      </c>
      <c r="F22" s="40">
        <v>11.25</v>
      </c>
      <c r="G22" s="41">
        <v>252.35</v>
      </c>
      <c r="H22" s="41">
        <v>316.94</v>
      </c>
      <c r="I22" s="41">
        <v>1.31</v>
      </c>
      <c r="J22" s="41">
        <v>15</v>
      </c>
      <c r="K22" s="42">
        <v>3.56</v>
      </c>
      <c r="L22" s="42">
        <v>26.66</v>
      </c>
      <c r="M22" s="42">
        <v>81.3</v>
      </c>
      <c r="N22" s="42">
        <v>244.72</v>
      </c>
      <c r="O22" s="42">
        <v>156.49</v>
      </c>
      <c r="P22" s="42">
        <v>253.61</v>
      </c>
      <c r="Q22" s="43">
        <v>274.32</v>
      </c>
      <c r="R22" s="43">
        <v>247.68</v>
      </c>
      <c r="S22" s="43">
        <v>147.6</v>
      </c>
      <c r="T22" s="43">
        <v>87.5</v>
      </c>
      <c r="U22" s="43">
        <v>126.9</v>
      </c>
      <c r="V22" s="43">
        <v>197.7</v>
      </c>
      <c r="W22" s="43">
        <v>170.15</v>
      </c>
      <c r="X22" s="44">
        <v>457</v>
      </c>
      <c r="Y22" s="44">
        <v>170.22</v>
      </c>
      <c r="Z22" s="44">
        <v>151.44</v>
      </c>
      <c r="AA22" s="44">
        <v>189.9</v>
      </c>
      <c r="AB22" s="44">
        <v>466.7</v>
      </c>
      <c r="AC22" s="45">
        <f t="shared" si="0"/>
        <v>145.76092680358082</v>
      </c>
    </row>
    <row r="23" spans="1:29" s="46" customFormat="1" ht="18" customHeight="1" x14ac:dyDescent="0.25">
      <c r="A23" s="38" t="s">
        <v>8</v>
      </c>
      <c r="B23" s="47" t="s">
        <v>114</v>
      </c>
      <c r="C23" s="40"/>
      <c r="D23" s="40"/>
      <c r="E23" s="40"/>
      <c r="F23" s="40"/>
      <c r="G23" s="41"/>
      <c r="H23" s="41"/>
      <c r="I23" s="41"/>
      <c r="J23" s="41"/>
      <c r="K23" s="42"/>
      <c r="L23" s="42"/>
      <c r="M23" s="42"/>
      <c r="N23" s="42"/>
      <c r="O23" s="42"/>
      <c r="P23" s="42"/>
      <c r="Q23" s="43"/>
      <c r="R23" s="43"/>
      <c r="S23" s="43"/>
      <c r="T23" s="43"/>
      <c r="U23" s="43"/>
      <c r="V23" s="43"/>
      <c r="W23" s="43">
        <v>2</v>
      </c>
      <c r="X23" s="44"/>
      <c r="Y23" s="44">
        <v>2.17</v>
      </c>
      <c r="Z23" s="44"/>
      <c r="AA23" s="44"/>
      <c r="AB23" s="44"/>
      <c r="AC23" s="45"/>
    </row>
    <row r="24" spans="1:29" s="46" customFormat="1" ht="18" customHeight="1" x14ac:dyDescent="0.25">
      <c r="A24" s="38" t="s">
        <v>92</v>
      </c>
      <c r="B24" s="47" t="s">
        <v>17</v>
      </c>
      <c r="C24" s="40">
        <v>532</v>
      </c>
      <c r="D24" s="40">
        <v>1300.3</v>
      </c>
      <c r="E24" s="40">
        <v>3640.75</v>
      </c>
      <c r="F24" s="40">
        <v>4630.05</v>
      </c>
      <c r="G24" s="41">
        <v>5956.6</v>
      </c>
      <c r="H24" s="41">
        <v>5425.87</v>
      </c>
      <c r="I24" s="41">
        <v>3811.61</v>
      </c>
      <c r="J24" s="41">
        <v>2069.9</v>
      </c>
      <c r="K24" s="42">
        <v>210.58</v>
      </c>
      <c r="L24" s="42">
        <v>29.25</v>
      </c>
      <c r="M24" s="42">
        <v>102.29</v>
      </c>
      <c r="N24" s="42">
        <v>48.76</v>
      </c>
      <c r="O24" s="42">
        <v>22.478999999999999</v>
      </c>
      <c r="P24" s="42">
        <v>14.62</v>
      </c>
      <c r="Q24" s="43">
        <v>15.46</v>
      </c>
      <c r="R24" s="43">
        <v>112.83</v>
      </c>
      <c r="S24" s="43">
        <v>313.25</v>
      </c>
      <c r="T24" s="43">
        <v>215.51</v>
      </c>
      <c r="U24" s="43">
        <v>84.91</v>
      </c>
      <c r="V24" s="43">
        <v>114.46</v>
      </c>
      <c r="W24" s="43">
        <v>131.49</v>
      </c>
      <c r="X24" s="44">
        <v>154.80000000000001</v>
      </c>
      <c r="Y24" s="44">
        <v>213.37</v>
      </c>
      <c r="Z24" s="44">
        <v>112.78</v>
      </c>
      <c r="AA24" s="44">
        <v>270.43</v>
      </c>
      <c r="AB24" s="44">
        <v>470.61</v>
      </c>
      <c r="AC24" s="45">
        <f t="shared" si="0"/>
        <v>74.022852494175936</v>
      </c>
    </row>
    <row r="25" spans="1:29" s="46" customFormat="1" ht="18" customHeight="1" x14ac:dyDescent="0.25">
      <c r="A25" s="38" t="s">
        <v>6</v>
      </c>
      <c r="B25" s="47" t="s">
        <v>69</v>
      </c>
      <c r="C25" s="40"/>
      <c r="D25" s="40"/>
      <c r="E25" s="40"/>
      <c r="F25" s="40"/>
      <c r="G25" s="41"/>
      <c r="H25" s="41"/>
      <c r="I25" s="41"/>
      <c r="J25" s="41"/>
      <c r="K25" s="42">
        <v>0.17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50" t="s">
        <v>73</v>
      </c>
      <c r="S25" s="42">
        <v>0</v>
      </c>
      <c r="T25" s="42"/>
      <c r="U25" s="43"/>
      <c r="V25" s="43"/>
      <c r="W25" s="43"/>
      <c r="X25" s="44"/>
      <c r="Y25" s="44"/>
      <c r="Z25" s="44"/>
      <c r="AA25" s="44"/>
      <c r="AB25" s="44"/>
      <c r="AC25" s="45"/>
    </row>
    <row r="26" spans="1:29" s="46" customFormat="1" ht="18" customHeight="1" x14ac:dyDescent="0.25">
      <c r="A26" s="38" t="s">
        <v>8</v>
      </c>
      <c r="B26" s="47" t="s">
        <v>18</v>
      </c>
      <c r="C26" s="40">
        <v>397.6</v>
      </c>
      <c r="D26" s="40">
        <v>481</v>
      </c>
      <c r="E26" s="40">
        <v>415</v>
      </c>
      <c r="F26" s="40">
        <v>980.4</v>
      </c>
      <c r="G26" s="41">
        <v>421.6</v>
      </c>
      <c r="H26" s="41">
        <v>986.15</v>
      </c>
      <c r="I26" s="41">
        <v>1292.5</v>
      </c>
      <c r="J26" s="41">
        <v>891</v>
      </c>
      <c r="K26" s="42">
        <v>25.01</v>
      </c>
      <c r="L26" s="42">
        <v>4.93</v>
      </c>
      <c r="M26" s="42">
        <v>15.24</v>
      </c>
      <c r="N26" s="42">
        <v>31.86</v>
      </c>
      <c r="O26" s="42">
        <v>1.2749999999999999</v>
      </c>
      <c r="P26" s="42">
        <v>68.14</v>
      </c>
      <c r="Q26" s="43">
        <v>27.44</v>
      </c>
      <c r="R26" s="43">
        <v>32.799999999999997</v>
      </c>
      <c r="S26" s="43">
        <v>37.130000000000003</v>
      </c>
      <c r="T26" s="43">
        <v>15.27</v>
      </c>
      <c r="U26" s="43">
        <v>22.5</v>
      </c>
      <c r="V26" s="43">
        <v>18.760000000000002</v>
      </c>
      <c r="W26" s="43">
        <v>21.96</v>
      </c>
      <c r="X26" s="44">
        <v>42.1</v>
      </c>
      <c r="Y26" s="44">
        <v>94.84</v>
      </c>
      <c r="Z26" s="44">
        <v>19</v>
      </c>
      <c r="AA26" s="44">
        <v>15.6</v>
      </c>
      <c r="AB26" s="44">
        <v>40.020000000000003</v>
      </c>
      <c r="AC26" s="45">
        <f t="shared" si="0"/>
        <v>156.53846153846155</v>
      </c>
    </row>
    <row r="27" spans="1:29" s="46" customFormat="1" ht="18" customHeight="1" x14ac:dyDescent="0.25">
      <c r="A27" s="38" t="s">
        <v>8</v>
      </c>
      <c r="B27" s="47" t="s">
        <v>19</v>
      </c>
      <c r="C27" s="40">
        <v>48198.11</v>
      </c>
      <c r="D27" s="40">
        <v>65164.6</v>
      </c>
      <c r="E27" s="40">
        <v>59793.47</v>
      </c>
      <c r="F27" s="40">
        <v>31764.33</v>
      </c>
      <c r="G27" s="41">
        <v>32466.53</v>
      </c>
      <c r="H27" s="41">
        <v>35786.36</v>
      </c>
      <c r="I27" s="41">
        <v>49350.75</v>
      </c>
      <c r="J27" s="41">
        <v>49932.01</v>
      </c>
      <c r="K27" s="42">
        <v>5129.91</v>
      </c>
      <c r="L27" s="42">
        <v>4367.3999999999996</v>
      </c>
      <c r="M27" s="42">
        <v>4266.01</v>
      </c>
      <c r="N27" s="42">
        <v>4059.05</v>
      </c>
      <c r="O27" s="42">
        <v>5384.01</v>
      </c>
      <c r="P27" s="42">
        <v>5561.04</v>
      </c>
      <c r="Q27" s="43">
        <v>5548.32</v>
      </c>
      <c r="R27" s="43">
        <v>7167.65</v>
      </c>
      <c r="S27" s="43">
        <v>6402.1</v>
      </c>
      <c r="T27" s="43">
        <v>5823.93</v>
      </c>
      <c r="U27" s="43">
        <v>7132.87</v>
      </c>
      <c r="V27" s="43">
        <v>9005.92</v>
      </c>
      <c r="W27" s="43">
        <v>8971.61</v>
      </c>
      <c r="X27" s="44">
        <v>9119.52</v>
      </c>
      <c r="Y27" s="44">
        <v>8354.06</v>
      </c>
      <c r="Z27" s="44">
        <v>12371.28</v>
      </c>
      <c r="AA27" s="44">
        <v>12680.54</v>
      </c>
      <c r="AB27" s="44">
        <v>14539.87</v>
      </c>
      <c r="AC27" s="45">
        <f t="shared" si="0"/>
        <v>14.662861360793782</v>
      </c>
    </row>
    <row r="28" spans="1:29" s="46" customFormat="1" ht="18" customHeight="1" x14ac:dyDescent="0.25">
      <c r="A28" s="38" t="s">
        <v>8</v>
      </c>
      <c r="B28" s="47" t="s">
        <v>109</v>
      </c>
      <c r="C28" s="40"/>
      <c r="D28" s="40"/>
      <c r="E28" s="40"/>
      <c r="F28" s="40"/>
      <c r="G28" s="41"/>
      <c r="H28" s="41"/>
      <c r="I28" s="41"/>
      <c r="J28" s="41"/>
      <c r="K28" s="42"/>
      <c r="L28" s="42"/>
      <c r="M28" s="42"/>
      <c r="N28" s="42"/>
      <c r="O28" s="42"/>
      <c r="P28" s="42"/>
      <c r="Q28" s="43"/>
      <c r="R28" s="43"/>
      <c r="S28" s="43"/>
      <c r="T28" s="43"/>
      <c r="U28" s="43">
        <v>24</v>
      </c>
      <c r="V28" s="43"/>
      <c r="W28" s="43"/>
      <c r="X28" s="44"/>
      <c r="Y28" s="44"/>
      <c r="Z28" s="44"/>
      <c r="AA28" s="44"/>
      <c r="AB28" s="44"/>
      <c r="AC28" s="45"/>
    </row>
    <row r="29" spans="1:29" s="46" customFormat="1" ht="18" customHeight="1" x14ac:dyDescent="0.25">
      <c r="A29" s="38" t="s">
        <v>8</v>
      </c>
      <c r="B29" s="47" t="s">
        <v>131</v>
      </c>
      <c r="C29" s="40"/>
      <c r="D29" s="40"/>
      <c r="E29" s="40"/>
      <c r="F29" s="40"/>
      <c r="G29" s="41"/>
      <c r="H29" s="41"/>
      <c r="I29" s="41"/>
      <c r="J29" s="41"/>
      <c r="K29" s="42"/>
      <c r="L29" s="42"/>
      <c r="M29" s="42"/>
      <c r="N29" s="42"/>
      <c r="O29" s="42"/>
      <c r="P29" s="42"/>
      <c r="Q29" s="43"/>
      <c r="R29" s="43"/>
      <c r="S29" s="43"/>
      <c r="T29" s="43"/>
      <c r="U29" s="43"/>
      <c r="V29" s="43"/>
      <c r="W29" s="43"/>
      <c r="X29" s="44"/>
      <c r="Y29" s="44"/>
      <c r="Z29" s="44"/>
      <c r="AA29" s="44"/>
      <c r="AB29" s="44">
        <v>0.5</v>
      </c>
      <c r="AC29" s="45"/>
    </row>
    <row r="30" spans="1:29" s="46" customFormat="1" ht="18" customHeight="1" x14ac:dyDescent="0.25">
      <c r="A30" s="38" t="s">
        <v>8</v>
      </c>
      <c r="B30" s="47" t="s">
        <v>103</v>
      </c>
      <c r="C30" s="40"/>
      <c r="D30" s="40"/>
      <c r="E30" s="40"/>
      <c r="F30" s="40"/>
      <c r="G30" s="41"/>
      <c r="H30" s="41"/>
      <c r="I30" s="41"/>
      <c r="J30" s="41"/>
      <c r="K30" s="42"/>
      <c r="L30" s="42"/>
      <c r="M30" s="42"/>
      <c r="N30" s="42"/>
      <c r="O30" s="42"/>
      <c r="P30" s="42"/>
      <c r="Q30" s="43"/>
      <c r="R30" s="43"/>
      <c r="S30" s="43"/>
      <c r="T30" s="43"/>
      <c r="U30" s="43">
        <v>6.51</v>
      </c>
      <c r="V30" s="43">
        <v>9.84</v>
      </c>
      <c r="W30" s="43">
        <v>12.88</v>
      </c>
      <c r="X30" s="44">
        <v>45.57</v>
      </c>
      <c r="Y30" s="44">
        <v>105.36</v>
      </c>
      <c r="Z30" s="44">
        <v>148.80000000000001</v>
      </c>
      <c r="AA30" s="44">
        <v>144.12</v>
      </c>
      <c r="AB30" s="44">
        <v>79.400000000000006</v>
      </c>
      <c r="AC30" s="45">
        <f t="shared" si="0"/>
        <v>-44.907021926172632</v>
      </c>
    </row>
    <row r="31" spans="1:29" s="46" customFormat="1" ht="18" customHeight="1" x14ac:dyDescent="0.25">
      <c r="A31" s="38" t="s">
        <v>8</v>
      </c>
      <c r="B31" s="47" t="s">
        <v>20</v>
      </c>
      <c r="C31" s="40">
        <v>17</v>
      </c>
      <c r="D31" s="40">
        <v>14.45</v>
      </c>
      <c r="E31" s="40">
        <v>1.55</v>
      </c>
      <c r="F31" s="40"/>
      <c r="G31" s="41"/>
      <c r="H31" s="41"/>
      <c r="I31" s="41">
        <v>6</v>
      </c>
      <c r="J31" s="41">
        <v>1.2</v>
      </c>
      <c r="K31" s="42">
        <v>0.78</v>
      </c>
      <c r="L31" s="42">
        <v>0.03</v>
      </c>
      <c r="M31" s="42">
        <v>2.4</v>
      </c>
      <c r="N31" s="42">
        <v>2.29</v>
      </c>
      <c r="O31" s="42">
        <v>1.96</v>
      </c>
      <c r="P31" s="42">
        <v>0.19</v>
      </c>
      <c r="Q31" s="43">
        <v>1</v>
      </c>
      <c r="R31" s="43">
        <v>4.0199999999999996</v>
      </c>
      <c r="S31" s="43">
        <v>5.81</v>
      </c>
      <c r="T31" s="43">
        <v>11.03</v>
      </c>
      <c r="U31" s="43">
        <v>0.3</v>
      </c>
      <c r="V31" s="43">
        <v>4.3899999999999997</v>
      </c>
      <c r="W31" s="43">
        <v>3.73</v>
      </c>
      <c r="X31" s="44">
        <v>87.9</v>
      </c>
      <c r="Y31" s="44">
        <v>176.2</v>
      </c>
      <c r="Z31" s="44">
        <v>59.07</v>
      </c>
      <c r="AA31" s="44">
        <v>26.22</v>
      </c>
      <c r="AB31" s="44">
        <v>46.27</v>
      </c>
      <c r="AC31" s="45">
        <f t="shared" si="0"/>
        <v>76.468344774980949</v>
      </c>
    </row>
    <row r="32" spans="1:29" s="46" customFormat="1" ht="18" customHeight="1" x14ac:dyDescent="0.25">
      <c r="A32" s="38" t="s">
        <v>90</v>
      </c>
      <c r="B32" s="47" t="s">
        <v>100</v>
      </c>
      <c r="C32" s="40"/>
      <c r="D32" s="40"/>
      <c r="E32" s="40"/>
      <c r="F32" s="40"/>
      <c r="G32" s="41"/>
      <c r="H32" s="41"/>
      <c r="I32" s="41"/>
      <c r="J32" s="41"/>
      <c r="K32" s="42"/>
      <c r="L32" s="42"/>
      <c r="M32" s="42"/>
      <c r="N32" s="42"/>
      <c r="O32" s="42"/>
      <c r="P32" s="42"/>
      <c r="Q32" s="43"/>
      <c r="R32" s="43">
        <v>3.3</v>
      </c>
      <c r="S32" s="43">
        <v>38.130000000000003</v>
      </c>
      <c r="T32" s="43">
        <v>42.05</v>
      </c>
      <c r="U32" s="43">
        <v>130.78</v>
      </c>
      <c r="V32" s="43">
        <v>243.23</v>
      </c>
      <c r="W32" s="43">
        <v>71.680000000000007</v>
      </c>
      <c r="X32" s="44">
        <v>150.19999999999999</v>
      </c>
      <c r="Y32" s="44">
        <v>85.3</v>
      </c>
      <c r="Z32" s="44">
        <v>199.66</v>
      </c>
      <c r="AA32" s="44">
        <v>334.21</v>
      </c>
      <c r="AB32" s="44">
        <v>256.33999999999997</v>
      </c>
      <c r="AC32" s="45">
        <f t="shared" si="0"/>
        <v>-23.299721731845249</v>
      </c>
    </row>
    <row r="33" spans="1:29" s="46" customFormat="1" ht="18" customHeight="1" x14ac:dyDescent="0.25">
      <c r="A33" s="38" t="s">
        <v>90</v>
      </c>
      <c r="B33" s="47" t="s">
        <v>99</v>
      </c>
      <c r="C33" s="40"/>
      <c r="D33" s="40"/>
      <c r="E33" s="40"/>
      <c r="F33" s="40"/>
      <c r="G33" s="41"/>
      <c r="H33" s="41"/>
      <c r="I33" s="41"/>
      <c r="J33" s="41"/>
      <c r="K33" s="42"/>
      <c r="L33" s="42"/>
      <c r="M33" s="42"/>
      <c r="N33" s="42"/>
      <c r="O33" s="42"/>
      <c r="P33" s="42"/>
      <c r="Q33" s="43"/>
      <c r="R33" s="43">
        <v>6.6</v>
      </c>
      <c r="S33" s="43">
        <v>31.45</v>
      </c>
      <c r="T33" s="43">
        <v>21.6</v>
      </c>
      <c r="U33" s="43">
        <v>14.2</v>
      </c>
      <c r="V33" s="43">
        <v>31.5</v>
      </c>
      <c r="W33" s="43"/>
      <c r="X33" s="44">
        <v>25.9</v>
      </c>
      <c r="Y33" s="44">
        <v>10</v>
      </c>
      <c r="Z33" s="44">
        <v>23.94</v>
      </c>
      <c r="AA33" s="44">
        <v>18</v>
      </c>
      <c r="AB33" s="44">
        <v>42.43</v>
      </c>
      <c r="AC33" s="45">
        <f t="shared" si="0"/>
        <v>135.72222222222223</v>
      </c>
    </row>
    <row r="34" spans="1:29" s="46" customFormat="1" ht="18" customHeight="1" x14ac:dyDescent="0.25">
      <c r="A34" s="38" t="s">
        <v>6</v>
      </c>
      <c r="B34" s="47" t="s">
        <v>82</v>
      </c>
      <c r="C34" s="40"/>
      <c r="D34" s="40"/>
      <c r="E34" s="40"/>
      <c r="F34" s="40"/>
      <c r="G34" s="41"/>
      <c r="H34" s="41"/>
      <c r="I34" s="41"/>
      <c r="J34" s="41"/>
      <c r="K34" s="42"/>
      <c r="L34" s="42"/>
      <c r="M34" s="42"/>
      <c r="N34" s="42"/>
      <c r="O34" s="42">
        <v>0.5</v>
      </c>
      <c r="P34" s="42">
        <v>4</v>
      </c>
      <c r="Q34" s="42">
        <v>0</v>
      </c>
      <c r="R34" s="50" t="s">
        <v>73</v>
      </c>
      <c r="S34" s="42">
        <v>0</v>
      </c>
      <c r="T34" s="42">
        <v>0</v>
      </c>
      <c r="U34" s="43"/>
      <c r="V34" s="43"/>
      <c r="W34" s="43"/>
      <c r="X34" s="44">
        <v>37</v>
      </c>
      <c r="Y34" s="44">
        <v>90</v>
      </c>
      <c r="Z34" s="44">
        <v>52.5</v>
      </c>
      <c r="AA34" s="44">
        <v>40</v>
      </c>
      <c r="AB34" s="44">
        <v>7.2</v>
      </c>
      <c r="AC34" s="45">
        <f t="shared" si="0"/>
        <v>-81.999999999999986</v>
      </c>
    </row>
    <row r="35" spans="1:29" s="46" customFormat="1" ht="18" customHeight="1" x14ac:dyDescent="0.25">
      <c r="A35" s="38" t="s">
        <v>8</v>
      </c>
      <c r="B35" s="47" t="s">
        <v>21</v>
      </c>
      <c r="C35" s="40">
        <v>1772.6</v>
      </c>
      <c r="D35" s="40">
        <v>1018.8</v>
      </c>
      <c r="E35" s="40">
        <v>3200.9</v>
      </c>
      <c r="F35" s="40">
        <v>3346.1</v>
      </c>
      <c r="G35" s="41">
        <v>2925.3</v>
      </c>
      <c r="H35" s="41">
        <v>4702.5</v>
      </c>
      <c r="I35" s="41">
        <v>3430.1</v>
      </c>
      <c r="J35" s="41">
        <v>3422.2</v>
      </c>
      <c r="K35" s="42">
        <v>609.15</v>
      </c>
      <c r="L35" s="42">
        <v>871.55</v>
      </c>
      <c r="M35" s="42">
        <v>1549.69</v>
      </c>
      <c r="N35" s="42">
        <v>1048.24</v>
      </c>
      <c r="O35" s="42">
        <v>2122.0450000000001</v>
      </c>
      <c r="P35" s="42">
        <v>4775.5</v>
      </c>
      <c r="Q35" s="43">
        <v>6789.79</v>
      </c>
      <c r="R35" s="43">
        <v>5938.1</v>
      </c>
      <c r="S35" s="43">
        <v>5132.3500000000004</v>
      </c>
      <c r="T35" s="43">
        <v>4695.6400000000003</v>
      </c>
      <c r="U35" s="43">
        <v>5276.99</v>
      </c>
      <c r="V35" s="43">
        <v>4599.8500000000004</v>
      </c>
      <c r="W35" s="43">
        <v>4497.42</v>
      </c>
      <c r="X35" s="44">
        <v>4146.13</v>
      </c>
      <c r="Y35" s="44">
        <v>4675.87</v>
      </c>
      <c r="Z35" s="44">
        <v>5353.45</v>
      </c>
      <c r="AA35" s="44">
        <v>5031.03</v>
      </c>
      <c r="AB35" s="44">
        <v>5141.83</v>
      </c>
      <c r="AC35" s="45">
        <f t="shared" si="0"/>
        <v>2.2023323255874083</v>
      </c>
    </row>
    <row r="36" spans="1:29" s="46" customFormat="1" ht="18" customHeight="1" x14ac:dyDescent="0.25">
      <c r="A36" s="38" t="s">
        <v>8</v>
      </c>
      <c r="B36" s="47" t="s">
        <v>22</v>
      </c>
      <c r="C36" s="40"/>
      <c r="D36" s="40"/>
      <c r="E36" s="40"/>
      <c r="F36" s="40"/>
      <c r="G36" s="41"/>
      <c r="H36" s="41"/>
      <c r="I36" s="41"/>
      <c r="J36" s="41"/>
      <c r="K36" s="42"/>
      <c r="L36" s="42"/>
      <c r="M36" s="42"/>
      <c r="N36" s="42"/>
      <c r="O36" s="42"/>
      <c r="P36" s="42"/>
      <c r="Q36" s="43"/>
      <c r="R36" s="43"/>
      <c r="S36" s="43"/>
      <c r="T36" s="43">
        <v>38.83</v>
      </c>
      <c r="U36" s="43">
        <v>102.03</v>
      </c>
      <c r="V36" s="43">
        <v>80.400000000000006</v>
      </c>
      <c r="W36" s="43">
        <v>53.7</v>
      </c>
      <c r="X36" s="44">
        <v>72.09</v>
      </c>
      <c r="Y36" s="44">
        <v>93.81</v>
      </c>
      <c r="Z36" s="44">
        <v>65.33</v>
      </c>
      <c r="AA36" s="44">
        <v>117.28</v>
      </c>
      <c r="AB36" s="44">
        <v>47</v>
      </c>
      <c r="AC36" s="45">
        <f t="shared" si="0"/>
        <v>-59.924965893587995</v>
      </c>
    </row>
    <row r="37" spans="1:29" s="46" customFormat="1" ht="18" customHeight="1" x14ac:dyDescent="0.25">
      <c r="A37" s="38" t="s">
        <v>8</v>
      </c>
      <c r="B37" s="47" t="s">
        <v>115</v>
      </c>
      <c r="C37" s="40"/>
      <c r="D37" s="40"/>
      <c r="E37" s="40"/>
      <c r="F37" s="40"/>
      <c r="G37" s="41"/>
      <c r="H37" s="41"/>
      <c r="I37" s="41"/>
      <c r="J37" s="41"/>
      <c r="K37" s="42"/>
      <c r="L37" s="42"/>
      <c r="M37" s="42"/>
      <c r="N37" s="42"/>
      <c r="O37" s="42"/>
      <c r="P37" s="42"/>
      <c r="Q37" s="43"/>
      <c r="R37" s="43"/>
      <c r="S37" s="43"/>
      <c r="T37" s="43"/>
      <c r="U37" s="43"/>
      <c r="V37" s="43"/>
      <c r="W37" s="43">
        <v>0.86</v>
      </c>
      <c r="X37" s="44"/>
      <c r="Y37" s="44"/>
      <c r="Z37" s="44">
        <v>2</v>
      </c>
      <c r="AA37" s="44"/>
      <c r="AB37" s="44">
        <v>1.04</v>
      </c>
      <c r="AC37" s="45"/>
    </row>
    <row r="38" spans="1:29" s="46" customFormat="1" ht="18" customHeight="1" x14ac:dyDescent="0.25">
      <c r="A38" s="38" t="s">
        <v>8</v>
      </c>
      <c r="B38" s="47" t="s">
        <v>83</v>
      </c>
      <c r="C38" s="40"/>
      <c r="D38" s="40"/>
      <c r="E38" s="40"/>
      <c r="F38" s="40"/>
      <c r="G38" s="41"/>
      <c r="H38" s="41"/>
      <c r="I38" s="41"/>
      <c r="J38" s="41"/>
      <c r="K38" s="42"/>
      <c r="L38" s="42"/>
      <c r="M38" s="42"/>
      <c r="N38" s="42"/>
      <c r="O38" s="42">
        <v>0.5</v>
      </c>
      <c r="P38" s="42">
        <v>0</v>
      </c>
      <c r="Q38" s="42">
        <v>0</v>
      </c>
      <c r="R38" s="43" t="s">
        <v>73</v>
      </c>
      <c r="S38" s="42">
        <v>0</v>
      </c>
      <c r="T38" s="42">
        <v>0</v>
      </c>
      <c r="U38" s="43"/>
      <c r="V38" s="43">
        <v>1.52</v>
      </c>
      <c r="W38" s="43"/>
      <c r="X38" s="44"/>
      <c r="Y38" s="44"/>
      <c r="Z38" s="44"/>
      <c r="AA38" s="44"/>
      <c r="AB38" s="44"/>
      <c r="AC38" s="45"/>
    </row>
    <row r="39" spans="1:29" s="46" customFormat="1" ht="18" customHeight="1" x14ac:dyDescent="0.25">
      <c r="A39" s="38" t="s">
        <v>8</v>
      </c>
      <c r="B39" s="47" t="s">
        <v>77</v>
      </c>
      <c r="C39" s="40"/>
      <c r="D39" s="40"/>
      <c r="E39" s="40"/>
      <c r="F39" s="40"/>
      <c r="G39" s="41"/>
      <c r="H39" s="41"/>
      <c r="I39" s="41"/>
      <c r="J39" s="41"/>
      <c r="K39" s="42"/>
      <c r="L39" s="42"/>
      <c r="M39" s="42"/>
      <c r="N39" s="42">
        <v>0.5</v>
      </c>
      <c r="O39" s="42">
        <v>1.7749999999999999</v>
      </c>
      <c r="P39" s="42">
        <v>0</v>
      </c>
      <c r="Q39" s="42">
        <v>0</v>
      </c>
      <c r="R39" s="43">
        <v>5</v>
      </c>
      <c r="S39" s="42">
        <v>0</v>
      </c>
      <c r="T39" s="42">
        <v>0</v>
      </c>
      <c r="U39" s="43">
        <v>20</v>
      </c>
      <c r="V39" s="43">
        <v>1.5</v>
      </c>
      <c r="W39" s="43">
        <v>111</v>
      </c>
      <c r="X39" s="44">
        <v>53.88</v>
      </c>
      <c r="Y39" s="44">
        <v>67.400000000000006</v>
      </c>
      <c r="Z39" s="44"/>
      <c r="AA39" s="44">
        <v>6.25</v>
      </c>
      <c r="AB39" s="44"/>
      <c r="AC39" s="45">
        <f t="shared" si="0"/>
        <v>-100</v>
      </c>
    </row>
    <row r="40" spans="1:29" s="46" customFormat="1" ht="18" customHeight="1" x14ac:dyDescent="0.25">
      <c r="A40" s="38" t="s">
        <v>8</v>
      </c>
      <c r="B40" s="47" t="s">
        <v>67</v>
      </c>
      <c r="C40" s="40"/>
      <c r="D40" s="40"/>
      <c r="E40" s="40"/>
      <c r="F40" s="40"/>
      <c r="G40" s="41"/>
      <c r="H40" s="41"/>
      <c r="I40" s="41"/>
      <c r="J40" s="41">
        <v>24.25</v>
      </c>
      <c r="K40" s="42">
        <v>0.38</v>
      </c>
      <c r="L40" s="42">
        <v>0.72</v>
      </c>
      <c r="M40" s="42">
        <v>5.88</v>
      </c>
      <c r="N40" s="42">
        <v>23.86</v>
      </c>
      <c r="O40" s="42">
        <v>116.84</v>
      </c>
      <c r="P40" s="42">
        <v>0</v>
      </c>
      <c r="Q40" s="42">
        <v>0</v>
      </c>
      <c r="R40" s="43">
        <v>0.1</v>
      </c>
      <c r="S40" s="43">
        <v>30.75</v>
      </c>
      <c r="T40" s="43">
        <v>0</v>
      </c>
      <c r="U40" s="43"/>
      <c r="V40" s="43">
        <v>5.07</v>
      </c>
      <c r="W40" s="43">
        <v>8.52</v>
      </c>
      <c r="X40" s="44">
        <v>13.98</v>
      </c>
      <c r="Y40" s="44">
        <v>1.95</v>
      </c>
      <c r="Z40" s="44">
        <v>3</v>
      </c>
      <c r="AA40" s="44">
        <v>2.5</v>
      </c>
      <c r="AB40" s="44">
        <v>4.0999999999999996</v>
      </c>
      <c r="AC40" s="45">
        <f t="shared" si="0"/>
        <v>63.999999999999986</v>
      </c>
    </row>
    <row r="41" spans="1:29" s="46" customFormat="1" ht="18" customHeight="1" x14ac:dyDescent="0.25">
      <c r="A41" s="38" t="s">
        <v>8</v>
      </c>
      <c r="B41" s="47" t="s">
        <v>23</v>
      </c>
      <c r="C41" s="40">
        <v>118</v>
      </c>
      <c r="D41" s="40">
        <v>84</v>
      </c>
      <c r="E41" s="40"/>
      <c r="F41" s="40"/>
      <c r="G41" s="41"/>
      <c r="H41" s="41"/>
      <c r="I41" s="41">
        <v>30</v>
      </c>
      <c r="J41" s="41"/>
      <c r="K41" s="42"/>
      <c r="L41" s="42"/>
      <c r="M41" s="42"/>
      <c r="N41" s="42"/>
      <c r="O41" s="42">
        <v>1.5</v>
      </c>
      <c r="P41" s="42">
        <v>24</v>
      </c>
      <c r="Q41" s="42">
        <v>0</v>
      </c>
      <c r="R41" s="43">
        <v>26</v>
      </c>
      <c r="S41" s="42">
        <v>0</v>
      </c>
      <c r="T41" s="42">
        <v>0.03</v>
      </c>
      <c r="U41" s="43">
        <v>78.5</v>
      </c>
      <c r="V41" s="43">
        <v>88.25</v>
      </c>
      <c r="W41" s="43">
        <v>28.7</v>
      </c>
      <c r="X41" s="44">
        <v>33.17</v>
      </c>
      <c r="Y41" s="44">
        <v>29</v>
      </c>
      <c r="Z41" s="44">
        <v>23.2</v>
      </c>
      <c r="AA41" s="44">
        <v>25</v>
      </c>
      <c r="AB41" s="44">
        <v>40</v>
      </c>
      <c r="AC41" s="45">
        <f t="shared" si="0"/>
        <v>60</v>
      </c>
    </row>
    <row r="42" spans="1:29" s="46" customFormat="1" ht="18" customHeight="1" x14ac:dyDescent="0.25">
      <c r="A42" s="38" t="s">
        <v>90</v>
      </c>
      <c r="B42" s="47" t="s">
        <v>24</v>
      </c>
      <c r="C42" s="40">
        <v>1323181.83</v>
      </c>
      <c r="D42" s="40">
        <v>1523999.16</v>
      </c>
      <c r="E42" s="40">
        <v>2213751.58</v>
      </c>
      <c r="F42" s="40">
        <v>2798785.34</v>
      </c>
      <c r="G42" s="41">
        <v>3354726.34</v>
      </c>
      <c r="H42" s="41">
        <v>3299227.49</v>
      </c>
      <c r="I42" s="41">
        <v>3644645.56</v>
      </c>
      <c r="J42" s="41">
        <v>4037115.35</v>
      </c>
      <c r="K42" s="42">
        <v>399993.73</v>
      </c>
      <c r="L42" s="42">
        <v>404849.42</v>
      </c>
      <c r="M42" s="42">
        <v>447582.67</v>
      </c>
      <c r="N42" s="42">
        <v>437830.79500000004</v>
      </c>
      <c r="O42" s="42">
        <v>359903.46</v>
      </c>
      <c r="P42" s="42">
        <v>233525.9</v>
      </c>
      <c r="Q42" s="43">
        <v>262846.34999999998</v>
      </c>
      <c r="R42" s="43">
        <v>308547.37</v>
      </c>
      <c r="S42" s="43">
        <v>301060</v>
      </c>
      <c r="T42" s="43">
        <v>240422.26</v>
      </c>
      <c r="U42" s="43">
        <v>150114.51999999999</v>
      </c>
      <c r="V42" s="43">
        <v>167242.42000000001</v>
      </c>
      <c r="W42" s="43">
        <v>205367.51</v>
      </c>
      <c r="X42" s="44">
        <v>190167.56</v>
      </c>
      <c r="Y42" s="44">
        <v>196369.91</v>
      </c>
      <c r="Z42" s="44">
        <v>212327.19</v>
      </c>
      <c r="AA42" s="44">
        <v>180632.35</v>
      </c>
      <c r="AB42" s="44">
        <v>169426.62</v>
      </c>
      <c r="AC42" s="45">
        <f t="shared" si="0"/>
        <v>-6.203611922227668</v>
      </c>
    </row>
    <row r="43" spans="1:29" s="46" customFormat="1" ht="18" customHeight="1" x14ac:dyDescent="0.25">
      <c r="A43" s="38" t="s">
        <v>90</v>
      </c>
      <c r="B43" s="47" t="s">
        <v>25</v>
      </c>
      <c r="C43" s="40">
        <v>1217395.71</v>
      </c>
      <c r="D43" s="40">
        <v>1253688.27</v>
      </c>
      <c r="E43" s="40">
        <v>1258459.33</v>
      </c>
      <c r="F43" s="40">
        <v>1332258.76</v>
      </c>
      <c r="G43" s="41">
        <v>1257837.55</v>
      </c>
      <c r="H43" s="41">
        <v>1102382.8</v>
      </c>
      <c r="I43" s="41">
        <v>1148691.95</v>
      </c>
      <c r="J43" s="41">
        <v>1067987.95</v>
      </c>
      <c r="K43" s="42">
        <v>102241.91</v>
      </c>
      <c r="L43" s="42">
        <v>101928.6</v>
      </c>
      <c r="M43" s="42">
        <v>103834.21</v>
      </c>
      <c r="N43" s="42">
        <v>98322.32</v>
      </c>
      <c r="O43" s="42">
        <v>111369.26</v>
      </c>
      <c r="P43" s="42">
        <v>112929.01</v>
      </c>
      <c r="Q43" s="43">
        <v>126740.15</v>
      </c>
      <c r="R43" s="43">
        <v>121099.64</v>
      </c>
      <c r="S43" s="43">
        <v>137081.57999999999</v>
      </c>
      <c r="T43" s="43">
        <v>109242.83</v>
      </c>
      <c r="U43" s="43">
        <v>111514.81</v>
      </c>
      <c r="V43" s="43">
        <v>115940.26</v>
      </c>
      <c r="W43" s="43">
        <v>130278.3</v>
      </c>
      <c r="X43" s="44">
        <v>125036.89</v>
      </c>
      <c r="Y43" s="44">
        <v>117533.89</v>
      </c>
      <c r="Z43" s="44">
        <v>107414.96</v>
      </c>
      <c r="AA43" s="44">
        <v>108091.1</v>
      </c>
      <c r="AB43" s="44">
        <v>116093.86</v>
      </c>
      <c r="AC43" s="45">
        <f t="shared" si="0"/>
        <v>7.4037177899012914</v>
      </c>
    </row>
    <row r="44" spans="1:29" s="46" customFormat="1" ht="18" customHeight="1" x14ac:dyDescent="0.25">
      <c r="A44" s="38" t="s">
        <v>8</v>
      </c>
      <c r="B44" s="47" t="s">
        <v>26</v>
      </c>
      <c r="C44" s="40">
        <v>13.45</v>
      </c>
      <c r="D44" s="40">
        <v>17.25</v>
      </c>
      <c r="E44" s="40">
        <v>21.75</v>
      </c>
      <c r="F44" s="40"/>
      <c r="G44" s="41"/>
      <c r="H44" s="41"/>
      <c r="I44" s="41">
        <v>22.25</v>
      </c>
      <c r="J44" s="41">
        <v>2.75</v>
      </c>
      <c r="K44" s="42">
        <v>3.8</v>
      </c>
      <c r="L44" s="42">
        <v>10.73</v>
      </c>
      <c r="M44" s="42">
        <v>13.26</v>
      </c>
      <c r="N44" s="42">
        <v>6.23</v>
      </c>
      <c r="O44" s="42">
        <v>14.5</v>
      </c>
      <c r="P44" s="42">
        <v>9</v>
      </c>
      <c r="Q44" s="42">
        <v>0</v>
      </c>
      <c r="R44" s="43">
        <v>8.43</v>
      </c>
      <c r="S44" s="43">
        <v>29.5</v>
      </c>
      <c r="T44" s="43">
        <v>2.15</v>
      </c>
      <c r="U44" s="43">
        <v>50.6</v>
      </c>
      <c r="V44" s="43">
        <v>26.39</v>
      </c>
      <c r="W44" s="43">
        <v>36.729999999999997</v>
      </c>
      <c r="X44" s="44">
        <v>51</v>
      </c>
      <c r="Y44" s="44">
        <v>34.61</v>
      </c>
      <c r="Z44" s="44">
        <v>6</v>
      </c>
      <c r="AA44" s="44">
        <v>30.6</v>
      </c>
      <c r="AB44" s="44">
        <v>112.63</v>
      </c>
      <c r="AC44" s="45">
        <f t="shared" si="0"/>
        <v>268.07189542483661</v>
      </c>
    </row>
    <row r="45" spans="1:29" s="46" customFormat="1" ht="18" customHeight="1" x14ac:dyDescent="0.25">
      <c r="A45" s="38" t="s">
        <v>92</v>
      </c>
      <c r="B45" s="47" t="s">
        <v>27</v>
      </c>
      <c r="C45" s="40">
        <v>4414.63</v>
      </c>
      <c r="D45" s="40">
        <v>6391.73</v>
      </c>
      <c r="E45" s="40">
        <v>5035.93</v>
      </c>
      <c r="F45" s="40">
        <v>5538.34</v>
      </c>
      <c r="G45" s="41">
        <v>4747.07</v>
      </c>
      <c r="H45" s="41">
        <v>6596.9</v>
      </c>
      <c r="I45" s="41">
        <v>7605.92</v>
      </c>
      <c r="J45" s="41">
        <v>19892.05</v>
      </c>
      <c r="K45" s="42">
        <v>1402.83</v>
      </c>
      <c r="L45" s="42">
        <v>1143.58</v>
      </c>
      <c r="M45" s="42">
        <v>921.4</v>
      </c>
      <c r="N45" s="42">
        <v>833.19</v>
      </c>
      <c r="O45" s="42">
        <v>892.32</v>
      </c>
      <c r="P45" s="42">
        <v>1832.05</v>
      </c>
      <c r="Q45" s="43">
        <v>1939.32</v>
      </c>
      <c r="R45" s="50">
        <v>1588.33</v>
      </c>
      <c r="S45" s="50">
        <v>1763.88</v>
      </c>
      <c r="T45" s="50">
        <v>1845.83</v>
      </c>
      <c r="U45" s="43">
        <v>1754.28</v>
      </c>
      <c r="V45" s="43">
        <v>2672.89</v>
      </c>
      <c r="W45" s="43">
        <v>2222.08</v>
      </c>
      <c r="X45" s="44">
        <v>2982.92</v>
      </c>
      <c r="Y45" s="44">
        <v>3416.99</v>
      </c>
      <c r="Z45" s="44">
        <v>2704.92</v>
      </c>
      <c r="AA45" s="44">
        <v>3141.64</v>
      </c>
      <c r="AB45" s="44">
        <v>3973.32</v>
      </c>
      <c r="AC45" s="45">
        <f t="shared" si="0"/>
        <v>26.472797647088793</v>
      </c>
    </row>
    <row r="46" spans="1:29" s="46" customFormat="1" ht="18" customHeight="1" x14ac:dyDescent="0.25">
      <c r="A46" s="38" t="s">
        <v>8</v>
      </c>
      <c r="B46" s="47" t="s">
        <v>113</v>
      </c>
      <c r="C46" s="40"/>
      <c r="D46" s="40"/>
      <c r="E46" s="40"/>
      <c r="F46" s="40"/>
      <c r="G46" s="41"/>
      <c r="H46" s="41"/>
      <c r="I46" s="41"/>
      <c r="J46" s="41"/>
      <c r="K46" s="42"/>
      <c r="L46" s="42"/>
      <c r="M46" s="42"/>
      <c r="N46" s="42"/>
      <c r="O46" s="42"/>
      <c r="P46" s="42"/>
      <c r="Q46" s="43"/>
      <c r="R46" s="50"/>
      <c r="S46" s="50"/>
      <c r="T46" s="50"/>
      <c r="U46" s="43"/>
      <c r="V46" s="43">
        <v>7</v>
      </c>
      <c r="W46" s="43">
        <v>1.48</v>
      </c>
      <c r="X46" s="44"/>
      <c r="Y46" s="44"/>
      <c r="Z46" s="44"/>
      <c r="AA46" s="44">
        <v>5</v>
      </c>
      <c r="AB46" s="44"/>
      <c r="AC46" s="45">
        <f t="shared" si="0"/>
        <v>-100</v>
      </c>
    </row>
    <row r="47" spans="1:29" s="46" customFormat="1" ht="18" customHeight="1" x14ac:dyDescent="0.25">
      <c r="A47" s="38" t="s">
        <v>8</v>
      </c>
      <c r="B47" s="47" t="s">
        <v>104</v>
      </c>
      <c r="C47" s="40"/>
      <c r="D47" s="40"/>
      <c r="E47" s="40"/>
      <c r="F47" s="40"/>
      <c r="G47" s="41"/>
      <c r="H47" s="41"/>
      <c r="I47" s="41"/>
      <c r="J47" s="41"/>
      <c r="K47" s="42"/>
      <c r="L47" s="42"/>
      <c r="M47" s="42"/>
      <c r="N47" s="42"/>
      <c r="O47" s="42"/>
      <c r="P47" s="42"/>
      <c r="Q47" s="43"/>
      <c r="R47" s="50"/>
      <c r="S47" s="50"/>
      <c r="T47" s="50"/>
      <c r="U47" s="43">
        <v>69.569999999999993</v>
      </c>
      <c r="V47" s="43">
        <v>122.39</v>
      </c>
      <c r="W47" s="43">
        <v>125.76</v>
      </c>
      <c r="X47" s="44">
        <v>197.91</v>
      </c>
      <c r="Y47" s="44">
        <v>382.5</v>
      </c>
      <c r="Z47" s="44">
        <v>469.54</v>
      </c>
      <c r="AA47" s="44">
        <v>157.38999999999999</v>
      </c>
      <c r="AB47" s="44">
        <v>257.14999999999998</v>
      </c>
      <c r="AC47" s="45">
        <f t="shared" si="0"/>
        <v>63.383950695724003</v>
      </c>
    </row>
    <row r="48" spans="1:29" s="46" customFormat="1" ht="18" customHeight="1" x14ac:dyDescent="0.25">
      <c r="A48" s="38" t="s">
        <v>6</v>
      </c>
      <c r="B48" s="47" t="s">
        <v>88</v>
      </c>
      <c r="C48" s="40"/>
      <c r="D48" s="40"/>
      <c r="E48" s="40"/>
      <c r="F48" s="40"/>
      <c r="G48" s="41"/>
      <c r="H48" s="41"/>
      <c r="I48" s="41"/>
      <c r="J48" s="41"/>
      <c r="K48" s="42"/>
      <c r="L48" s="42"/>
      <c r="M48" s="42"/>
      <c r="N48" s="42"/>
      <c r="O48" s="42">
        <v>0</v>
      </c>
      <c r="P48" s="42">
        <v>0.13</v>
      </c>
      <c r="Q48" s="43">
        <v>1.2</v>
      </c>
      <c r="R48" s="43">
        <v>3.25</v>
      </c>
      <c r="S48" s="42">
        <v>0</v>
      </c>
      <c r="T48" s="42">
        <v>1.85</v>
      </c>
      <c r="U48" s="43"/>
      <c r="V48" s="43"/>
      <c r="W48" s="43"/>
      <c r="X48" s="44"/>
      <c r="Y48" s="44"/>
      <c r="Z48" s="44"/>
      <c r="AA48" s="44"/>
      <c r="AB48" s="44"/>
      <c r="AC48" s="45"/>
    </row>
    <row r="49" spans="1:29" s="46" customFormat="1" ht="18" customHeight="1" x14ac:dyDescent="0.25">
      <c r="A49" s="38" t="s">
        <v>92</v>
      </c>
      <c r="B49" s="47" t="s">
        <v>135</v>
      </c>
      <c r="C49" s="40"/>
      <c r="D49" s="40"/>
      <c r="E49" s="40"/>
      <c r="F49" s="40"/>
      <c r="G49" s="41"/>
      <c r="H49" s="41"/>
      <c r="I49" s="41"/>
      <c r="J49" s="41"/>
      <c r="K49" s="42"/>
      <c r="L49" s="42"/>
      <c r="M49" s="42"/>
      <c r="N49" s="42"/>
      <c r="O49" s="42"/>
      <c r="P49" s="42"/>
      <c r="Q49" s="43">
        <v>0.6</v>
      </c>
      <c r="R49" s="43">
        <v>1</v>
      </c>
      <c r="S49" s="43">
        <v>0.88</v>
      </c>
      <c r="T49" s="42">
        <v>0</v>
      </c>
      <c r="U49" s="43"/>
      <c r="V49" s="43"/>
      <c r="W49" s="43"/>
      <c r="X49" s="44"/>
      <c r="Y49" s="44"/>
      <c r="Z49" s="44">
        <v>1.45</v>
      </c>
      <c r="AA49" s="44"/>
      <c r="AB49" s="44">
        <v>1.72</v>
      </c>
      <c r="AC49" s="45"/>
    </row>
    <row r="50" spans="1:29" s="46" customFormat="1" ht="18" customHeight="1" x14ac:dyDescent="0.25">
      <c r="A50" s="38" t="s">
        <v>8</v>
      </c>
      <c r="B50" s="47" t="s">
        <v>64</v>
      </c>
      <c r="C50" s="40"/>
      <c r="D50" s="40"/>
      <c r="E50" s="40"/>
      <c r="F50" s="40"/>
      <c r="G50" s="41"/>
      <c r="H50" s="41"/>
      <c r="I50" s="41">
        <v>730</v>
      </c>
      <c r="J50" s="41">
        <v>1132.3</v>
      </c>
      <c r="K50" s="42"/>
      <c r="L50" s="42"/>
      <c r="M50" s="42">
        <v>25.5</v>
      </c>
      <c r="N50" s="42"/>
      <c r="O50" s="42"/>
      <c r="P50" s="42">
        <v>0</v>
      </c>
      <c r="Q50" s="42">
        <v>0</v>
      </c>
      <c r="R50" s="43">
        <v>10</v>
      </c>
      <c r="S50" s="42">
        <v>0</v>
      </c>
      <c r="T50" s="42">
        <v>0</v>
      </c>
      <c r="U50" s="43">
        <v>109.23</v>
      </c>
      <c r="V50" s="43">
        <v>92.48</v>
      </c>
      <c r="W50" s="43">
        <v>34.36</v>
      </c>
      <c r="X50" s="44">
        <v>31.4</v>
      </c>
      <c r="Y50" s="44">
        <v>9</v>
      </c>
      <c r="Z50" s="44">
        <v>11</v>
      </c>
      <c r="AA50" s="44">
        <v>28.15</v>
      </c>
      <c r="AB50" s="44">
        <v>25</v>
      </c>
      <c r="AC50" s="45">
        <f t="shared" si="0"/>
        <v>-11.190053285968025</v>
      </c>
    </row>
    <row r="51" spans="1:29" s="46" customFormat="1" ht="18" customHeight="1" x14ac:dyDescent="0.25">
      <c r="A51" s="38" t="s">
        <v>8</v>
      </c>
      <c r="B51" s="47" t="s">
        <v>28</v>
      </c>
      <c r="C51" s="40">
        <v>10908.34</v>
      </c>
      <c r="D51" s="40">
        <v>20392.75</v>
      </c>
      <c r="E51" s="40">
        <v>24037.200000000001</v>
      </c>
      <c r="F51" s="40">
        <v>28093.67</v>
      </c>
      <c r="G51" s="41">
        <v>56248</v>
      </c>
      <c r="H51" s="41">
        <v>60602.15</v>
      </c>
      <c r="I51" s="41">
        <v>67693.149999999994</v>
      </c>
      <c r="J51" s="41">
        <v>65977.539999999994</v>
      </c>
      <c r="K51" s="42">
        <v>3910.03</v>
      </c>
      <c r="L51" s="42">
        <v>4852.93</v>
      </c>
      <c r="M51" s="42">
        <v>5632.59</v>
      </c>
      <c r="N51" s="42">
        <v>6162.7650000000003</v>
      </c>
      <c r="O51" s="42">
        <v>6720.1244000000006</v>
      </c>
      <c r="P51" s="42">
        <v>6416.51</v>
      </c>
      <c r="Q51" s="43">
        <v>4864.6000000000004</v>
      </c>
      <c r="R51" s="43">
        <v>5368.61</v>
      </c>
      <c r="S51" s="43">
        <v>5926.25</v>
      </c>
      <c r="T51" s="43">
        <v>4963.3999999999996</v>
      </c>
      <c r="U51" s="43">
        <v>8641.1299999999992</v>
      </c>
      <c r="V51" s="43">
        <v>8503.99</v>
      </c>
      <c r="W51" s="43">
        <v>7739.05</v>
      </c>
      <c r="X51" s="44">
        <v>7232.32</v>
      </c>
      <c r="Y51" s="44">
        <v>8945.8799999999992</v>
      </c>
      <c r="Z51" s="44">
        <v>9292.4699999999993</v>
      </c>
      <c r="AA51" s="44">
        <v>9883.2000000000007</v>
      </c>
      <c r="AB51" s="44">
        <v>9949.7800000000007</v>
      </c>
      <c r="AC51" s="45">
        <f t="shared" si="0"/>
        <v>0.67366844746640686</v>
      </c>
    </row>
    <row r="52" spans="1:29" s="46" customFormat="1" ht="18" customHeight="1" x14ac:dyDescent="0.25">
      <c r="A52" s="38" t="s">
        <v>8</v>
      </c>
      <c r="B52" s="47" t="s">
        <v>29</v>
      </c>
      <c r="C52" s="40">
        <v>1178.83</v>
      </c>
      <c r="D52" s="40">
        <v>1155.17</v>
      </c>
      <c r="E52" s="40">
        <v>1070</v>
      </c>
      <c r="F52" s="40">
        <v>2834.5</v>
      </c>
      <c r="G52" s="41">
        <v>2618</v>
      </c>
      <c r="H52" s="41">
        <v>4360.25</v>
      </c>
      <c r="I52" s="41">
        <v>3969.5</v>
      </c>
      <c r="J52" s="41">
        <v>1890.65</v>
      </c>
      <c r="K52" s="42">
        <v>8.59</v>
      </c>
      <c r="L52" s="42">
        <v>30.44</v>
      </c>
      <c r="M52" s="42">
        <v>50.71</v>
      </c>
      <c r="N52" s="42">
        <v>68.185000000000002</v>
      </c>
      <c r="O52" s="42">
        <v>100.08</v>
      </c>
      <c r="P52" s="42">
        <v>1.95</v>
      </c>
      <c r="Q52" s="43">
        <v>10.050000000000001</v>
      </c>
      <c r="R52" s="43">
        <v>20.73</v>
      </c>
      <c r="S52" s="43">
        <v>183.58</v>
      </c>
      <c r="T52" s="43">
        <v>0.1</v>
      </c>
      <c r="U52" s="43">
        <v>125.32</v>
      </c>
      <c r="V52" s="43">
        <v>210.1</v>
      </c>
      <c r="W52" s="43">
        <v>135.41999999999999</v>
      </c>
      <c r="X52" s="44">
        <v>124.04</v>
      </c>
      <c r="Y52" s="44">
        <v>84.45</v>
      </c>
      <c r="Z52" s="44">
        <v>75.069999999999993</v>
      </c>
      <c r="AA52" s="44">
        <v>45.61</v>
      </c>
      <c r="AB52" s="44">
        <v>83.41</v>
      </c>
      <c r="AC52" s="45">
        <f t="shared" si="0"/>
        <v>82.876562157421603</v>
      </c>
    </row>
    <row r="53" spans="1:29" s="46" customFormat="1" ht="18" customHeight="1" x14ac:dyDescent="0.25">
      <c r="A53" s="38" t="s">
        <v>8</v>
      </c>
      <c r="B53" s="47" t="s">
        <v>110</v>
      </c>
      <c r="C53" s="40"/>
      <c r="D53" s="40"/>
      <c r="E53" s="40"/>
      <c r="F53" s="40"/>
      <c r="G53" s="41"/>
      <c r="H53" s="41"/>
      <c r="I53" s="41"/>
      <c r="J53" s="41"/>
      <c r="K53" s="42"/>
      <c r="L53" s="42"/>
      <c r="M53" s="42"/>
      <c r="N53" s="42"/>
      <c r="O53" s="42"/>
      <c r="P53" s="51"/>
      <c r="Q53" s="61">
        <v>53.8</v>
      </c>
      <c r="R53" s="61">
        <v>42.66</v>
      </c>
      <c r="S53" s="61">
        <v>61.2</v>
      </c>
      <c r="T53" s="61">
        <v>43.25</v>
      </c>
      <c r="U53" s="43">
        <v>43.2</v>
      </c>
      <c r="V53" s="43">
        <v>43</v>
      </c>
      <c r="W53" s="43">
        <v>7.25</v>
      </c>
      <c r="X53" s="44">
        <v>39.25</v>
      </c>
      <c r="Y53" s="44">
        <v>36.450000000000003</v>
      </c>
      <c r="Z53" s="44">
        <v>14.9</v>
      </c>
      <c r="AA53" s="44">
        <v>15.3</v>
      </c>
      <c r="AB53" s="44">
        <v>68.5</v>
      </c>
      <c r="AC53" s="45">
        <f t="shared" si="0"/>
        <v>347.71241830065355</v>
      </c>
    </row>
    <row r="54" spans="1:29" s="46" customFormat="1" ht="18" customHeight="1" x14ac:dyDescent="0.25">
      <c r="A54" s="38" t="s">
        <v>8</v>
      </c>
      <c r="B54" s="47" t="s">
        <v>105</v>
      </c>
      <c r="C54" s="40"/>
      <c r="D54" s="40"/>
      <c r="E54" s="40"/>
      <c r="F54" s="40"/>
      <c r="G54" s="41"/>
      <c r="H54" s="41"/>
      <c r="I54" s="41"/>
      <c r="J54" s="41"/>
      <c r="K54" s="42"/>
      <c r="L54" s="42"/>
      <c r="M54" s="42"/>
      <c r="N54" s="42"/>
      <c r="O54" s="42"/>
      <c r="P54" s="51"/>
      <c r="Q54" s="62"/>
      <c r="R54" s="62"/>
      <c r="S54" s="62"/>
      <c r="T54" s="62"/>
      <c r="U54" s="43">
        <v>39</v>
      </c>
      <c r="V54" s="43">
        <v>19.5</v>
      </c>
      <c r="W54" s="43"/>
      <c r="X54" s="44">
        <v>13.4</v>
      </c>
      <c r="Y54" s="44">
        <v>4</v>
      </c>
      <c r="Z54" s="44"/>
      <c r="AA54" s="44">
        <v>20.84</v>
      </c>
      <c r="AB54" s="44">
        <v>1.1000000000000001</v>
      </c>
      <c r="AC54" s="45">
        <f t="shared" si="0"/>
        <v>-94.721689059500946</v>
      </c>
    </row>
    <row r="55" spans="1:29" s="46" customFormat="1" ht="18" customHeight="1" x14ac:dyDescent="0.25">
      <c r="A55" s="38" t="s">
        <v>92</v>
      </c>
      <c r="B55" s="47" t="s">
        <v>78</v>
      </c>
      <c r="C55" s="40"/>
      <c r="D55" s="40"/>
      <c r="E55" s="40"/>
      <c r="F55" s="40"/>
      <c r="G55" s="41"/>
      <c r="H55" s="41"/>
      <c r="I55" s="41"/>
      <c r="J55" s="41"/>
      <c r="K55" s="42"/>
      <c r="L55" s="42"/>
      <c r="M55" s="42"/>
      <c r="N55" s="42">
        <v>4.8</v>
      </c>
      <c r="O55" s="42">
        <v>16.5</v>
      </c>
      <c r="P55" s="51">
        <v>8.4</v>
      </c>
      <c r="Q55" s="43">
        <v>13.4</v>
      </c>
      <c r="R55" s="43">
        <v>55.2</v>
      </c>
      <c r="S55" s="42">
        <v>0</v>
      </c>
      <c r="T55" s="42">
        <v>20.55</v>
      </c>
      <c r="U55" s="43">
        <v>24</v>
      </c>
      <c r="V55" s="43">
        <v>21.2</v>
      </c>
      <c r="W55" s="43">
        <v>29.23</v>
      </c>
      <c r="X55" s="44">
        <v>22.78</v>
      </c>
      <c r="Y55" s="44">
        <v>59.05</v>
      </c>
      <c r="Z55" s="44">
        <v>60.2</v>
      </c>
      <c r="AA55" s="44">
        <v>114.58</v>
      </c>
      <c r="AB55" s="44">
        <v>34.979999999999997</v>
      </c>
      <c r="AC55" s="45">
        <f t="shared" si="0"/>
        <v>-69.471111886891251</v>
      </c>
    </row>
    <row r="56" spans="1:29" s="46" customFormat="1" ht="18" customHeight="1" x14ac:dyDescent="0.25">
      <c r="A56" s="38" t="s">
        <v>8</v>
      </c>
      <c r="B56" s="47" t="s">
        <v>121</v>
      </c>
      <c r="C56" s="40"/>
      <c r="D56" s="40"/>
      <c r="E56" s="40"/>
      <c r="F56" s="40"/>
      <c r="G56" s="41"/>
      <c r="H56" s="41"/>
      <c r="I56" s="41"/>
      <c r="J56" s="41"/>
      <c r="K56" s="42"/>
      <c r="L56" s="42"/>
      <c r="M56" s="42"/>
      <c r="N56" s="42"/>
      <c r="O56" s="42"/>
      <c r="P56" s="51"/>
      <c r="Q56" s="43"/>
      <c r="R56" s="43"/>
      <c r="S56" s="42"/>
      <c r="T56" s="42"/>
      <c r="U56" s="43"/>
      <c r="V56" s="43"/>
      <c r="W56" s="43"/>
      <c r="X56" s="44">
        <v>2.38</v>
      </c>
      <c r="Y56" s="44">
        <v>17.84</v>
      </c>
      <c r="Z56" s="44">
        <v>19.239999999999998</v>
      </c>
      <c r="AA56" s="44">
        <v>29.4</v>
      </c>
      <c r="AB56" s="44">
        <v>6</v>
      </c>
      <c r="AC56" s="45">
        <f t="shared" si="0"/>
        <v>-79.591836734693885</v>
      </c>
    </row>
    <row r="57" spans="1:29" s="46" customFormat="1" ht="18" customHeight="1" x14ac:dyDescent="0.25">
      <c r="A57" s="38" t="s">
        <v>8</v>
      </c>
      <c r="B57" s="47" t="s">
        <v>126</v>
      </c>
      <c r="C57" s="40"/>
      <c r="D57" s="40"/>
      <c r="E57" s="40"/>
      <c r="F57" s="40"/>
      <c r="G57" s="41"/>
      <c r="H57" s="41"/>
      <c r="I57" s="41"/>
      <c r="J57" s="41"/>
      <c r="K57" s="42"/>
      <c r="L57" s="42"/>
      <c r="M57" s="42"/>
      <c r="N57" s="42"/>
      <c r="O57" s="42"/>
      <c r="P57" s="51"/>
      <c r="Q57" s="43"/>
      <c r="R57" s="43"/>
      <c r="S57" s="42"/>
      <c r="T57" s="42"/>
      <c r="U57" s="43"/>
      <c r="V57" s="43"/>
      <c r="W57" s="43"/>
      <c r="X57" s="44"/>
      <c r="Y57" s="44"/>
      <c r="Z57" s="44">
        <v>3</v>
      </c>
      <c r="AA57" s="44"/>
      <c r="AB57" s="44"/>
      <c r="AC57" s="45"/>
    </row>
    <row r="58" spans="1:29" s="46" customFormat="1" ht="18" customHeight="1" x14ac:dyDescent="0.25">
      <c r="A58" s="38" t="s">
        <v>93</v>
      </c>
      <c r="B58" s="47" t="s">
        <v>30</v>
      </c>
      <c r="C58" s="40">
        <v>75974.84</v>
      </c>
      <c r="D58" s="40">
        <v>65874.3</v>
      </c>
      <c r="E58" s="40">
        <v>113739.24</v>
      </c>
      <c r="F58" s="40">
        <v>93374.37</v>
      </c>
      <c r="G58" s="41">
        <v>114746.86</v>
      </c>
      <c r="H58" s="41">
        <v>99858.17</v>
      </c>
      <c r="I58" s="41">
        <v>114992.12</v>
      </c>
      <c r="J58" s="41">
        <v>197816.24</v>
      </c>
      <c r="K58" s="42">
        <v>23126.880000000001</v>
      </c>
      <c r="L58" s="42">
        <v>25628.03</v>
      </c>
      <c r="M58" s="42">
        <v>22582.6</v>
      </c>
      <c r="N58" s="42">
        <v>28834.26</v>
      </c>
      <c r="O58" s="42">
        <v>30981.279999999999</v>
      </c>
      <c r="P58" s="51">
        <v>25753.03</v>
      </c>
      <c r="Q58" s="43">
        <v>24757.14</v>
      </c>
      <c r="R58" s="50">
        <v>23772.13</v>
      </c>
      <c r="S58" s="50">
        <v>28206.16</v>
      </c>
      <c r="T58" s="50">
        <v>24425.02</v>
      </c>
      <c r="U58" s="43">
        <v>27980.66</v>
      </c>
      <c r="V58" s="43">
        <v>33893.74</v>
      </c>
      <c r="W58" s="43">
        <v>35090.14</v>
      </c>
      <c r="X58" s="44">
        <v>34564.910000000003</v>
      </c>
      <c r="Y58" s="44">
        <v>33830.11</v>
      </c>
      <c r="Z58" s="44">
        <v>31907.41</v>
      </c>
      <c r="AA58" s="44">
        <v>27870.95</v>
      </c>
      <c r="AB58" s="44">
        <v>25708.38</v>
      </c>
      <c r="AC58" s="45">
        <f t="shared" si="0"/>
        <v>-7.7592260041369228</v>
      </c>
    </row>
    <row r="59" spans="1:29" s="46" customFormat="1" ht="18" customHeight="1" x14ac:dyDescent="0.25">
      <c r="A59" s="38" t="s">
        <v>8</v>
      </c>
      <c r="B59" s="47" t="s">
        <v>31</v>
      </c>
      <c r="C59" s="40">
        <v>56082.18</v>
      </c>
      <c r="D59" s="40">
        <v>51545</v>
      </c>
      <c r="E59" s="40">
        <v>42133.15</v>
      </c>
      <c r="F59" s="40">
        <v>47852.28</v>
      </c>
      <c r="G59" s="41">
        <v>47475.6</v>
      </c>
      <c r="H59" s="41">
        <v>66440.14</v>
      </c>
      <c r="I59" s="41">
        <v>59169.59</v>
      </c>
      <c r="J59" s="41">
        <v>64028.36</v>
      </c>
      <c r="K59" s="42">
        <v>5552.2550000000001</v>
      </c>
      <c r="L59" s="42">
        <v>9801.65</v>
      </c>
      <c r="M59" s="42">
        <v>6128.61</v>
      </c>
      <c r="N59" s="42">
        <v>7655.46</v>
      </c>
      <c r="O59" s="42">
        <v>10105.629999999999</v>
      </c>
      <c r="P59" s="51">
        <v>7488.75</v>
      </c>
      <c r="Q59" s="43">
        <v>7879.42</v>
      </c>
      <c r="R59" s="43">
        <v>7599.97</v>
      </c>
      <c r="S59" s="42">
        <v>7481.79</v>
      </c>
      <c r="T59" s="42">
        <v>9223.17</v>
      </c>
      <c r="U59" s="43">
        <v>10159.08</v>
      </c>
      <c r="V59" s="43">
        <v>9805.94</v>
      </c>
      <c r="W59" s="43">
        <v>9083.91</v>
      </c>
      <c r="X59" s="44">
        <v>9571.1200000000008</v>
      </c>
      <c r="Y59" s="44">
        <v>10016.26</v>
      </c>
      <c r="Z59" s="44">
        <v>11390.02</v>
      </c>
      <c r="AA59" s="44">
        <v>11213.72</v>
      </c>
      <c r="AB59" s="44">
        <v>14678.82</v>
      </c>
      <c r="AC59" s="45">
        <f t="shared" si="0"/>
        <v>30.900539696015244</v>
      </c>
    </row>
    <row r="60" spans="1:29" s="46" customFormat="1" ht="18" customHeight="1" x14ac:dyDescent="0.25">
      <c r="A60" s="38" t="s">
        <v>6</v>
      </c>
      <c r="B60" s="47" t="s">
        <v>32</v>
      </c>
      <c r="C60" s="40"/>
      <c r="D60" s="40"/>
      <c r="E60" s="40">
        <v>17.170000000000002</v>
      </c>
      <c r="F60" s="40">
        <v>93.69</v>
      </c>
      <c r="G60" s="41">
        <v>29.22</v>
      </c>
      <c r="H60" s="41"/>
      <c r="I60" s="41"/>
      <c r="J60" s="41"/>
      <c r="K60" s="42"/>
      <c r="L60" s="42"/>
      <c r="M60" s="42"/>
      <c r="N60" s="42"/>
      <c r="O60" s="42"/>
      <c r="P60" s="51">
        <v>0</v>
      </c>
      <c r="Q60" s="43">
        <v>1.87</v>
      </c>
      <c r="R60" s="51">
        <v>0</v>
      </c>
      <c r="S60" s="51">
        <v>0.64</v>
      </c>
      <c r="T60" s="51">
        <v>0.74</v>
      </c>
      <c r="U60" s="43">
        <v>4.74</v>
      </c>
      <c r="V60" s="43">
        <v>1.48</v>
      </c>
      <c r="W60" s="43">
        <v>5.05</v>
      </c>
      <c r="X60" s="44">
        <v>2.33</v>
      </c>
      <c r="Y60" s="44">
        <v>8.49</v>
      </c>
      <c r="Z60" s="44">
        <v>0.97</v>
      </c>
      <c r="AA60" s="44">
        <v>2.27</v>
      </c>
      <c r="AB60" s="44">
        <v>1.21</v>
      </c>
      <c r="AC60" s="45">
        <f t="shared" si="0"/>
        <v>-46.696035242290748</v>
      </c>
    </row>
    <row r="61" spans="1:29" s="46" customFormat="1" ht="18" customHeight="1" x14ac:dyDescent="0.25">
      <c r="A61" s="38" t="s">
        <v>90</v>
      </c>
      <c r="B61" s="47" t="s">
        <v>33</v>
      </c>
      <c r="C61" s="40">
        <v>374151.71</v>
      </c>
      <c r="D61" s="40">
        <v>310358.75</v>
      </c>
      <c r="E61" s="40">
        <v>321478.53000000003</v>
      </c>
      <c r="F61" s="40">
        <v>343402.05</v>
      </c>
      <c r="G61" s="41">
        <v>398573.83</v>
      </c>
      <c r="H61" s="41">
        <v>407623</v>
      </c>
      <c r="I61" s="41">
        <v>393245.85</v>
      </c>
      <c r="J61" s="41">
        <v>332895.55</v>
      </c>
      <c r="K61" s="42">
        <v>30723.8</v>
      </c>
      <c r="L61" s="42">
        <v>28934.67</v>
      </c>
      <c r="M61" s="42">
        <v>33551.980000000003</v>
      </c>
      <c r="N61" s="42">
        <v>30534.555</v>
      </c>
      <c r="O61" s="42">
        <v>39867.53</v>
      </c>
      <c r="P61" s="51">
        <v>44878.39</v>
      </c>
      <c r="Q61" s="43">
        <v>43927.68</v>
      </c>
      <c r="R61" s="43">
        <v>41314.5</v>
      </c>
      <c r="S61" s="43">
        <v>40064.65</v>
      </c>
      <c r="T61" s="43">
        <v>27754.41</v>
      </c>
      <c r="U61" s="43">
        <v>26229.01</v>
      </c>
      <c r="V61" s="43">
        <v>25990.05</v>
      </c>
      <c r="W61" s="43">
        <v>34793.85</v>
      </c>
      <c r="X61" s="44">
        <v>29266.76</v>
      </c>
      <c r="Y61" s="44">
        <v>29655.64</v>
      </c>
      <c r="Z61" s="44">
        <v>29447.96</v>
      </c>
      <c r="AA61" s="44">
        <v>33999.03</v>
      </c>
      <c r="AB61" s="44">
        <v>35056</v>
      </c>
      <c r="AC61" s="45">
        <f t="shared" si="0"/>
        <v>3.1088239870372809</v>
      </c>
    </row>
    <row r="62" spans="1:29" s="46" customFormat="1" ht="18" customHeight="1" x14ac:dyDescent="0.25">
      <c r="A62" s="38" t="s">
        <v>94</v>
      </c>
      <c r="B62" s="47" t="s">
        <v>34</v>
      </c>
      <c r="C62" s="40">
        <v>218851.55</v>
      </c>
      <c r="D62" s="40">
        <v>187277.15</v>
      </c>
      <c r="E62" s="40">
        <v>186349.95</v>
      </c>
      <c r="F62" s="40">
        <v>182599.55</v>
      </c>
      <c r="G62" s="41">
        <v>194768.04</v>
      </c>
      <c r="H62" s="41">
        <v>129896.2</v>
      </c>
      <c r="I62" s="41">
        <v>89198.3</v>
      </c>
      <c r="J62" s="41">
        <v>67617.850000000006</v>
      </c>
      <c r="K62" s="42">
        <v>4919.79</v>
      </c>
      <c r="L62" s="42">
        <v>3025.84</v>
      </c>
      <c r="M62" s="42">
        <v>3586.36</v>
      </c>
      <c r="N62" s="42">
        <v>3404.5650000000001</v>
      </c>
      <c r="O62" s="42">
        <v>3738.69</v>
      </c>
      <c r="P62" s="51">
        <v>2673.33</v>
      </c>
      <c r="Q62" s="43">
        <v>2797.22</v>
      </c>
      <c r="R62" s="43">
        <v>2504.33</v>
      </c>
      <c r="S62" s="43">
        <v>2091.1799999999998</v>
      </c>
      <c r="T62" s="43">
        <v>1442</v>
      </c>
      <c r="U62" s="43">
        <v>1658.61</v>
      </c>
      <c r="V62" s="43">
        <v>1511.87</v>
      </c>
      <c r="W62" s="43">
        <v>863.46</v>
      </c>
      <c r="X62" s="44">
        <v>1124.56</v>
      </c>
      <c r="Y62" s="44">
        <v>1163.54</v>
      </c>
      <c r="Z62" s="44">
        <v>950.07</v>
      </c>
      <c r="AA62" s="44">
        <v>852.95</v>
      </c>
      <c r="AB62" s="44">
        <v>730.38</v>
      </c>
      <c r="AC62" s="45">
        <f t="shared" si="0"/>
        <v>-14.370127205580637</v>
      </c>
    </row>
    <row r="63" spans="1:29" s="46" customFormat="1" ht="18" customHeight="1" x14ac:dyDescent="0.25">
      <c r="A63" s="38" t="s">
        <v>8</v>
      </c>
      <c r="B63" s="47" t="s">
        <v>35</v>
      </c>
      <c r="C63" s="40">
        <v>1603.6</v>
      </c>
      <c r="D63" s="40">
        <v>1772.4</v>
      </c>
      <c r="E63" s="40">
        <v>1426</v>
      </c>
      <c r="F63" s="40">
        <v>1049.2</v>
      </c>
      <c r="G63" s="41"/>
      <c r="H63" s="41"/>
      <c r="I63" s="41"/>
      <c r="J63" s="41"/>
      <c r="K63" s="42">
        <v>31.6</v>
      </c>
      <c r="L63" s="42">
        <v>108.8</v>
      </c>
      <c r="M63" s="42">
        <v>494.7</v>
      </c>
      <c r="N63" s="42">
        <v>693.96</v>
      </c>
      <c r="O63" s="42">
        <v>936.23</v>
      </c>
      <c r="P63" s="51">
        <v>2235.61</v>
      </c>
      <c r="Q63" s="43">
        <v>3515.18</v>
      </c>
      <c r="R63" s="43">
        <v>2958.23</v>
      </c>
      <c r="S63" s="43">
        <v>2616.8000000000002</v>
      </c>
      <c r="T63" s="43">
        <v>2026.15</v>
      </c>
      <c r="U63" s="43">
        <v>1856.75</v>
      </c>
      <c r="V63" s="43">
        <v>1520.29</v>
      </c>
      <c r="W63" s="43">
        <v>1825.24</v>
      </c>
      <c r="X63" s="44">
        <v>1350.64</v>
      </c>
      <c r="Y63" s="44">
        <v>2087.75</v>
      </c>
      <c r="Z63" s="44">
        <v>2521.16</v>
      </c>
      <c r="AA63" s="44">
        <v>3676.97</v>
      </c>
      <c r="AB63" s="44">
        <v>4479.5</v>
      </c>
      <c r="AC63" s="45">
        <f t="shared" si="0"/>
        <v>21.825851176376208</v>
      </c>
    </row>
    <row r="64" spans="1:29" s="46" customFormat="1" ht="18" customHeight="1" x14ac:dyDescent="0.25">
      <c r="A64" s="38" t="s">
        <v>8</v>
      </c>
      <c r="B64" s="47" t="s">
        <v>75</v>
      </c>
      <c r="C64" s="40"/>
      <c r="D64" s="40"/>
      <c r="E64" s="40"/>
      <c r="F64" s="40"/>
      <c r="G64" s="41"/>
      <c r="H64" s="41"/>
      <c r="I64" s="41"/>
      <c r="J64" s="41"/>
      <c r="K64" s="42"/>
      <c r="L64" s="42"/>
      <c r="M64" s="42">
        <v>1.28</v>
      </c>
      <c r="N64" s="42">
        <v>0.9</v>
      </c>
      <c r="O64" s="42">
        <v>22.5</v>
      </c>
      <c r="P64" s="51">
        <v>0</v>
      </c>
      <c r="Q64" s="43" t="s">
        <v>73</v>
      </c>
      <c r="R64" s="43">
        <v>15.05</v>
      </c>
      <c r="S64" s="42">
        <v>0</v>
      </c>
      <c r="T64" s="42">
        <v>0</v>
      </c>
      <c r="U64" s="43">
        <v>1.1399999999999999</v>
      </c>
      <c r="V64" s="43"/>
      <c r="W64" s="43">
        <v>10.98</v>
      </c>
      <c r="X64" s="44">
        <v>4.88</v>
      </c>
      <c r="Y64" s="44">
        <v>35.75</v>
      </c>
      <c r="Z64" s="44">
        <v>5</v>
      </c>
      <c r="AA64" s="44">
        <v>8.5</v>
      </c>
      <c r="AB64" s="44">
        <v>15.41</v>
      </c>
      <c r="AC64" s="45">
        <f t="shared" si="0"/>
        <v>81.294117647058826</v>
      </c>
    </row>
    <row r="65" spans="1:29" s="46" customFormat="1" ht="18" customHeight="1" x14ac:dyDescent="0.25">
      <c r="A65" s="38" t="s">
        <v>92</v>
      </c>
      <c r="B65" s="47" t="s">
        <v>36</v>
      </c>
      <c r="C65" s="40">
        <v>409.85</v>
      </c>
      <c r="D65" s="40"/>
      <c r="E65" s="40">
        <v>7.25</v>
      </c>
      <c r="F65" s="40">
        <v>5.83</v>
      </c>
      <c r="G65" s="41">
        <v>35.03</v>
      </c>
      <c r="H65" s="41">
        <v>116.54</v>
      </c>
      <c r="I65" s="41">
        <v>135.91</v>
      </c>
      <c r="J65" s="41">
        <v>122.89</v>
      </c>
      <c r="K65" s="42">
        <v>6.15</v>
      </c>
      <c r="L65" s="42">
        <v>28.05</v>
      </c>
      <c r="M65" s="42">
        <v>38.97</v>
      </c>
      <c r="N65" s="42">
        <v>22.11</v>
      </c>
      <c r="O65" s="42">
        <v>16.97</v>
      </c>
      <c r="P65" s="51">
        <v>17.489999999999998</v>
      </c>
      <c r="Q65" s="43">
        <v>8.7799999999999994</v>
      </c>
      <c r="R65" s="43">
        <v>29.41</v>
      </c>
      <c r="S65" s="43">
        <v>366.37</v>
      </c>
      <c r="T65" s="43">
        <v>432.26</v>
      </c>
      <c r="U65" s="43">
        <v>125.58</v>
      </c>
      <c r="V65" s="43">
        <v>7.18</v>
      </c>
      <c r="W65" s="43">
        <v>3.2</v>
      </c>
      <c r="X65" s="44">
        <v>20.51</v>
      </c>
      <c r="Y65" s="44">
        <v>44.2</v>
      </c>
      <c r="Z65" s="44">
        <v>46.73</v>
      </c>
      <c r="AA65" s="44">
        <v>48.25</v>
      </c>
      <c r="AB65" s="44">
        <v>71.78</v>
      </c>
      <c r="AC65" s="45">
        <f t="shared" si="0"/>
        <v>48.766839378238345</v>
      </c>
    </row>
    <row r="66" spans="1:29" s="46" customFormat="1" ht="18" customHeight="1" x14ac:dyDescent="0.25">
      <c r="A66" s="38" t="s">
        <v>6</v>
      </c>
      <c r="B66" s="47" t="s">
        <v>37</v>
      </c>
      <c r="C66" s="40">
        <v>264.2</v>
      </c>
      <c r="D66" s="40">
        <v>283.39999999999998</v>
      </c>
      <c r="E66" s="40">
        <v>321.10000000000002</v>
      </c>
      <c r="F66" s="40">
        <v>696.68</v>
      </c>
      <c r="G66" s="41">
        <v>299.56</v>
      </c>
      <c r="H66" s="41"/>
      <c r="I66" s="41">
        <v>249.9</v>
      </c>
      <c r="J66" s="41">
        <v>101.9</v>
      </c>
      <c r="K66" s="42">
        <v>0</v>
      </c>
      <c r="L66" s="42"/>
      <c r="M66" s="42"/>
      <c r="N66" s="42">
        <v>19.843</v>
      </c>
      <c r="O66" s="42">
        <v>6.24</v>
      </c>
      <c r="P66" s="51">
        <v>0</v>
      </c>
      <c r="Q66" s="51">
        <v>0</v>
      </c>
      <c r="R66" s="43">
        <v>33.07</v>
      </c>
      <c r="S66" s="42">
        <v>0</v>
      </c>
      <c r="T66" s="42">
        <v>0</v>
      </c>
      <c r="U66" s="43"/>
      <c r="V66" s="43"/>
      <c r="W66" s="43">
        <v>4.2</v>
      </c>
      <c r="X66" s="44"/>
      <c r="Y66" s="44"/>
      <c r="Z66" s="44"/>
      <c r="AA66" s="44"/>
      <c r="AB66" s="44"/>
      <c r="AC66" s="45"/>
    </row>
    <row r="67" spans="1:29" s="46" customFormat="1" ht="18" customHeight="1" x14ac:dyDescent="0.25">
      <c r="A67" s="38" t="s">
        <v>6</v>
      </c>
      <c r="B67" s="47" t="s">
        <v>70</v>
      </c>
      <c r="C67" s="40"/>
      <c r="D67" s="40"/>
      <c r="E67" s="40"/>
      <c r="F67" s="40"/>
      <c r="G67" s="41"/>
      <c r="H67" s="41"/>
      <c r="I67" s="41"/>
      <c r="J67" s="41"/>
      <c r="K67" s="42">
        <v>1.3</v>
      </c>
      <c r="L67" s="42"/>
      <c r="M67" s="42"/>
      <c r="N67" s="42"/>
      <c r="O67" s="42"/>
      <c r="P67" s="51">
        <v>0</v>
      </c>
      <c r="Q67" s="51">
        <v>0</v>
      </c>
      <c r="R67" s="43" t="s">
        <v>73</v>
      </c>
      <c r="S67" s="42">
        <v>0</v>
      </c>
      <c r="T67" s="42"/>
      <c r="U67" s="43"/>
      <c r="V67" s="43"/>
      <c r="W67" s="43"/>
      <c r="X67" s="44"/>
      <c r="Y67" s="44"/>
      <c r="Z67" s="44"/>
      <c r="AA67" s="44"/>
      <c r="AB67" s="44"/>
      <c r="AC67" s="45"/>
    </row>
    <row r="68" spans="1:29" s="46" customFormat="1" ht="18" customHeight="1" x14ac:dyDescent="0.25">
      <c r="A68" s="38" t="s">
        <v>92</v>
      </c>
      <c r="B68" s="47" t="s">
        <v>79</v>
      </c>
      <c r="C68" s="40"/>
      <c r="D68" s="40"/>
      <c r="E68" s="40"/>
      <c r="F68" s="40"/>
      <c r="G68" s="41"/>
      <c r="H68" s="41"/>
      <c r="I68" s="41"/>
      <c r="J68" s="41"/>
      <c r="K68" s="42"/>
      <c r="L68" s="42"/>
      <c r="M68" s="42"/>
      <c r="N68" s="42">
        <v>3.1630000000000003</v>
      </c>
      <c r="O68" s="42">
        <v>0.29799999999999999</v>
      </c>
      <c r="P68" s="51">
        <v>4.9800000000000004</v>
      </c>
      <c r="Q68" s="51">
        <v>0</v>
      </c>
      <c r="R68" s="43" t="s">
        <v>73</v>
      </c>
      <c r="S68" s="43">
        <v>6.88</v>
      </c>
      <c r="T68" s="43">
        <v>4.59</v>
      </c>
      <c r="U68" s="43"/>
      <c r="V68" s="43"/>
      <c r="W68" s="43">
        <v>0.35</v>
      </c>
      <c r="X68" s="44"/>
      <c r="Y68" s="44"/>
      <c r="Z68" s="44"/>
      <c r="AA68" s="44"/>
      <c r="AB68" s="44"/>
      <c r="AC68" s="45"/>
    </row>
    <row r="69" spans="1:29" s="46" customFormat="1" ht="18" customHeight="1" x14ac:dyDescent="0.25">
      <c r="A69" s="38" t="s">
        <v>90</v>
      </c>
      <c r="B69" s="47" t="s">
        <v>38</v>
      </c>
      <c r="C69" s="40">
        <v>420117.15</v>
      </c>
      <c r="D69" s="40">
        <v>471745.4</v>
      </c>
      <c r="E69" s="40">
        <v>486431</v>
      </c>
      <c r="F69" s="40">
        <v>515976.9</v>
      </c>
      <c r="G69" s="41">
        <v>535497.80000000005</v>
      </c>
      <c r="H69" s="41">
        <v>495488.88</v>
      </c>
      <c r="I69" s="41">
        <v>494358</v>
      </c>
      <c r="J69" s="41">
        <v>491080.1</v>
      </c>
      <c r="K69" s="42">
        <v>48837.64</v>
      </c>
      <c r="L69" s="42">
        <v>49266.99</v>
      </c>
      <c r="M69" s="42">
        <v>49447.98</v>
      </c>
      <c r="N69" s="42">
        <v>51394.98</v>
      </c>
      <c r="O69" s="42">
        <v>48348.69</v>
      </c>
      <c r="P69" s="43">
        <v>48882.38</v>
      </c>
      <c r="Q69" s="43">
        <v>51162.64</v>
      </c>
      <c r="R69" s="43">
        <v>50688.98</v>
      </c>
      <c r="S69" s="43">
        <v>54411.41</v>
      </c>
      <c r="T69" s="43">
        <v>58091.73</v>
      </c>
      <c r="U69" s="43">
        <v>60074.080000000002</v>
      </c>
      <c r="V69" s="43">
        <v>56644.35</v>
      </c>
      <c r="W69" s="43">
        <v>43602.81</v>
      </c>
      <c r="X69" s="44">
        <v>43033.3</v>
      </c>
      <c r="Y69" s="44">
        <v>42475.39</v>
      </c>
      <c r="Z69" s="44">
        <v>43109.46</v>
      </c>
      <c r="AA69" s="44">
        <v>42064.41</v>
      </c>
      <c r="AB69" s="44">
        <v>40790.81</v>
      </c>
      <c r="AC69" s="45">
        <f t="shared" ref="AC69:AC89" si="1">(AB69-AA69)*100/AA69</f>
        <v>-3.0277377003504999</v>
      </c>
    </row>
    <row r="70" spans="1:29" s="46" customFormat="1" ht="18" customHeight="1" x14ac:dyDescent="0.25">
      <c r="A70" s="38" t="s">
        <v>90</v>
      </c>
      <c r="B70" s="47" t="s">
        <v>39</v>
      </c>
      <c r="C70" s="40">
        <v>2340</v>
      </c>
      <c r="D70" s="40">
        <v>2507</v>
      </c>
      <c r="E70" s="40">
        <v>3223.38</v>
      </c>
      <c r="F70" s="40">
        <v>4545.6000000000004</v>
      </c>
      <c r="G70" s="41">
        <v>5616.88</v>
      </c>
      <c r="H70" s="41">
        <v>5126.29</v>
      </c>
      <c r="I70" s="41">
        <v>4116.1499999999996</v>
      </c>
      <c r="J70" s="41">
        <v>7829</v>
      </c>
      <c r="K70" s="42">
        <v>464.58</v>
      </c>
      <c r="L70" s="42">
        <v>551.84</v>
      </c>
      <c r="M70" s="51">
        <v>801.1</v>
      </c>
      <c r="N70" s="42">
        <v>787.32799999999997</v>
      </c>
      <c r="O70" s="42">
        <v>906.83</v>
      </c>
      <c r="P70" s="51">
        <v>538.01</v>
      </c>
      <c r="Q70" s="43">
        <v>1217.5</v>
      </c>
      <c r="R70" s="43">
        <v>775.67</v>
      </c>
      <c r="S70" s="43">
        <v>2067.23</v>
      </c>
      <c r="T70" s="43">
        <v>1767.05</v>
      </c>
      <c r="U70" s="43">
        <v>1250.6500000000001</v>
      </c>
      <c r="V70" s="43">
        <v>1253.5</v>
      </c>
      <c r="W70" s="43">
        <v>1317.52</v>
      </c>
      <c r="X70" s="44">
        <v>1127.28</v>
      </c>
      <c r="Y70" s="44">
        <v>1053.68</v>
      </c>
      <c r="Z70" s="44">
        <v>1583.23</v>
      </c>
      <c r="AA70" s="44">
        <v>1065.3499999999999</v>
      </c>
      <c r="AB70" s="44">
        <v>621.07000000000005</v>
      </c>
      <c r="AC70" s="45">
        <f t="shared" si="1"/>
        <v>-41.702726803397937</v>
      </c>
    </row>
    <row r="71" spans="1:29" s="46" customFormat="1" ht="18" customHeight="1" x14ac:dyDescent="0.25">
      <c r="A71" s="38" t="s">
        <v>6</v>
      </c>
      <c r="B71" s="47" t="s">
        <v>40</v>
      </c>
      <c r="C71" s="40">
        <v>5595.66</v>
      </c>
      <c r="D71" s="40">
        <v>6918.61</v>
      </c>
      <c r="E71" s="40">
        <v>7932.18</v>
      </c>
      <c r="F71" s="40">
        <v>6292.1</v>
      </c>
      <c r="G71" s="41">
        <v>5806.97</v>
      </c>
      <c r="H71" s="41">
        <v>7386.27</v>
      </c>
      <c r="I71" s="41">
        <v>9802.0499999999993</v>
      </c>
      <c r="J71" s="41">
        <v>8628.83</v>
      </c>
      <c r="K71" s="42">
        <v>555.45000000000005</v>
      </c>
      <c r="L71" s="42">
        <v>691.26</v>
      </c>
      <c r="M71" s="51">
        <v>725.09</v>
      </c>
      <c r="N71" s="42">
        <v>474.24</v>
      </c>
      <c r="O71" s="42">
        <v>749.6</v>
      </c>
      <c r="P71" s="52">
        <v>539.36</v>
      </c>
      <c r="Q71" s="43">
        <v>792.98</v>
      </c>
      <c r="R71" s="43">
        <v>442.92</v>
      </c>
      <c r="S71" s="42">
        <v>350.02</v>
      </c>
      <c r="T71" s="42">
        <v>298.18</v>
      </c>
      <c r="U71" s="43">
        <v>643.29999999999995</v>
      </c>
      <c r="V71" s="43">
        <v>957.91</v>
      </c>
      <c r="W71" s="43">
        <v>682.97</v>
      </c>
      <c r="X71" s="44">
        <v>627.45000000000005</v>
      </c>
      <c r="Y71" s="44">
        <v>859.01</v>
      </c>
      <c r="Z71" s="44">
        <v>1185.6500000000001</v>
      </c>
      <c r="AA71" s="44">
        <v>1007.3</v>
      </c>
      <c r="AB71" s="44">
        <v>1873.01</v>
      </c>
      <c r="AC71" s="45">
        <f t="shared" si="1"/>
        <v>85.94361163506403</v>
      </c>
    </row>
    <row r="72" spans="1:29" s="46" customFormat="1" ht="18" customHeight="1" x14ac:dyDescent="0.25">
      <c r="A72" s="38" t="s">
        <v>92</v>
      </c>
      <c r="B72" s="47" t="s">
        <v>71</v>
      </c>
      <c r="C72" s="40"/>
      <c r="D72" s="40">
        <v>202</v>
      </c>
      <c r="E72" s="40">
        <v>680.4</v>
      </c>
      <c r="F72" s="40"/>
      <c r="G72" s="41">
        <v>223.6</v>
      </c>
      <c r="H72" s="41"/>
      <c r="I72" s="41"/>
      <c r="J72" s="41">
        <v>270.76</v>
      </c>
      <c r="K72" s="42">
        <v>4.9800000000000004</v>
      </c>
      <c r="L72" s="42">
        <v>8.7899999999999991</v>
      </c>
      <c r="M72" s="51">
        <v>27.85</v>
      </c>
      <c r="N72" s="42">
        <v>8.3819999999999997</v>
      </c>
      <c r="O72" s="42">
        <v>7.3</v>
      </c>
      <c r="P72" s="51">
        <v>1.83</v>
      </c>
      <c r="Q72" s="51">
        <v>0</v>
      </c>
      <c r="R72" s="50" t="s">
        <v>73</v>
      </c>
      <c r="S72" s="50">
        <v>31.95</v>
      </c>
      <c r="T72" s="50">
        <v>106.8</v>
      </c>
      <c r="U72" s="43">
        <v>2.23</v>
      </c>
      <c r="V72" s="43">
        <v>1.52</v>
      </c>
      <c r="W72" s="43">
        <v>2.4700000000000002</v>
      </c>
      <c r="X72" s="44">
        <v>4.2300000000000004</v>
      </c>
      <c r="Y72" s="44">
        <v>41.36</v>
      </c>
      <c r="Z72" s="44">
        <v>13.71</v>
      </c>
      <c r="AA72" s="44">
        <v>14.89</v>
      </c>
      <c r="AB72" s="44">
        <v>17.809999999999999</v>
      </c>
      <c r="AC72" s="45">
        <f t="shared" si="1"/>
        <v>19.610476830087293</v>
      </c>
    </row>
    <row r="73" spans="1:29" s="46" customFormat="1" ht="18" customHeight="1" x14ac:dyDescent="0.25">
      <c r="A73" s="38" t="s">
        <v>92</v>
      </c>
      <c r="B73" s="47" t="s">
        <v>72</v>
      </c>
      <c r="C73" s="40"/>
      <c r="D73" s="40"/>
      <c r="E73" s="40"/>
      <c r="F73" s="40"/>
      <c r="G73" s="41"/>
      <c r="H73" s="41"/>
      <c r="I73" s="41"/>
      <c r="J73" s="41"/>
      <c r="K73" s="42">
        <v>38.33</v>
      </c>
      <c r="L73" s="42">
        <v>41</v>
      </c>
      <c r="M73" s="42">
        <v>32.549999999999997</v>
      </c>
      <c r="N73" s="42"/>
      <c r="O73" s="42">
        <v>31</v>
      </c>
      <c r="P73" s="51">
        <v>12.88</v>
      </c>
      <c r="Q73" s="51">
        <v>36.369999999999997</v>
      </c>
      <c r="R73" s="43">
        <v>50.15</v>
      </c>
      <c r="S73" s="43">
        <v>36.299999999999997</v>
      </c>
      <c r="T73" s="43">
        <v>30.28</v>
      </c>
      <c r="U73" s="43">
        <v>24.53</v>
      </c>
      <c r="V73" s="43">
        <v>23.99</v>
      </c>
      <c r="W73" s="43">
        <v>37.270000000000003</v>
      </c>
      <c r="X73" s="44">
        <v>35.33</v>
      </c>
      <c r="Y73" s="44">
        <v>7</v>
      </c>
      <c r="Z73" s="44">
        <v>31.9</v>
      </c>
      <c r="AA73" s="44">
        <v>22.28</v>
      </c>
      <c r="AB73" s="44">
        <v>22.85</v>
      </c>
      <c r="AC73" s="45">
        <f t="shared" si="1"/>
        <v>2.5583482944344715</v>
      </c>
    </row>
    <row r="74" spans="1:29" s="46" customFormat="1" ht="18" customHeight="1" x14ac:dyDescent="0.25">
      <c r="A74" s="38" t="s">
        <v>92</v>
      </c>
      <c r="B74" s="47" t="s">
        <v>41</v>
      </c>
      <c r="C74" s="40">
        <v>11394.32</v>
      </c>
      <c r="D74" s="40">
        <v>35065.65</v>
      </c>
      <c r="E74" s="40">
        <v>30535.05</v>
      </c>
      <c r="F74" s="40">
        <v>51325.38</v>
      </c>
      <c r="G74" s="41">
        <v>18444.23</v>
      </c>
      <c r="H74" s="41">
        <v>74437.31</v>
      </c>
      <c r="I74" s="41">
        <v>56157.33</v>
      </c>
      <c r="J74" s="41">
        <v>61385.279999999999</v>
      </c>
      <c r="K74" s="42">
        <v>4184.71</v>
      </c>
      <c r="L74" s="42">
        <v>5296.39</v>
      </c>
      <c r="M74" s="42">
        <v>6830.06</v>
      </c>
      <c r="N74" s="42">
        <v>5726.26</v>
      </c>
      <c r="O74" s="42">
        <v>11109.248</v>
      </c>
      <c r="P74" s="52">
        <v>8678.18</v>
      </c>
      <c r="Q74" s="51">
        <v>9606.01</v>
      </c>
      <c r="R74" s="43">
        <v>7191.86</v>
      </c>
      <c r="S74" s="43">
        <v>10679.12</v>
      </c>
      <c r="T74" s="43">
        <v>13747.72</v>
      </c>
      <c r="U74" s="43">
        <v>17867.89</v>
      </c>
      <c r="V74" s="43">
        <v>13321.54</v>
      </c>
      <c r="W74" s="43">
        <v>9621.31</v>
      </c>
      <c r="X74" s="44">
        <v>17605.78</v>
      </c>
      <c r="Y74" s="44">
        <v>26828.42</v>
      </c>
      <c r="Z74" s="44">
        <v>24156.09</v>
      </c>
      <c r="AA74" s="44">
        <v>28820.38</v>
      </c>
      <c r="AB74" s="44">
        <v>35244.959999999999</v>
      </c>
      <c r="AC74" s="45">
        <f t="shared" si="1"/>
        <v>22.291794903467608</v>
      </c>
    </row>
    <row r="75" spans="1:29" s="46" customFormat="1" ht="18" customHeight="1" x14ac:dyDescent="0.25">
      <c r="A75" s="38" t="s">
        <v>6</v>
      </c>
      <c r="B75" s="47" t="s">
        <v>42</v>
      </c>
      <c r="C75" s="40">
        <v>134.19999999999999</v>
      </c>
      <c r="D75" s="40">
        <v>1430.3</v>
      </c>
      <c r="E75" s="40">
        <v>282.86</v>
      </c>
      <c r="F75" s="40">
        <v>83.7</v>
      </c>
      <c r="G75" s="41">
        <v>74.2</v>
      </c>
      <c r="H75" s="41">
        <v>8.1999999999999993</v>
      </c>
      <c r="I75" s="41"/>
      <c r="J75" s="41">
        <v>157.1</v>
      </c>
      <c r="K75" s="42">
        <v>3.11</v>
      </c>
      <c r="L75" s="42">
        <v>15.22</v>
      </c>
      <c r="M75" s="42">
        <v>48.48</v>
      </c>
      <c r="N75" s="42">
        <v>49.23</v>
      </c>
      <c r="O75" s="42">
        <v>39.93</v>
      </c>
      <c r="P75" s="51">
        <v>85.68</v>
      </c>
      <c r="Q75" s="43">
        <v>48.42</v>
      </c>
      <c r="R75" s="43">
        <v>51.21</v>
      </c>
      <c r="S75" s="42">
        <v>0</v>
      </c>
      <c r="T75" s="42">
        <v>208.07</v>
      </c>
      <c r="U75" s="43">
        <v>296.26</v>
      </c>
      <c r="V75" s="43">
        <v>293.25</v>
      </c>
      <c r="W75" s="43">
        <v>317.08999999999997</v>
      </c>
      <c r="X75" s="44">
        <v>285.66000000000003</v>
      </c>
      <c r="Y75" s="44">
        <v>692.93</v>
      </c>
      <c r="Z75" s="44">
        <v>489.52</v>
      </c>
      <c r="AA75" s="44">
        <v>267.02999999999997</v>
      </c>
      <c r="AB75" s="44">
        <v>511.59</v>
      </c>
      <c r="AC75" s="45">
        <f t="shared" si="1"/>
        <v>91.585215144365804</v>
      </c>
    </row>
    <row r="76" spans="1:29" s="46" customFormat="1" ht="18" customHeight="1" x14ac:dyDescent="0.25">
      <c r="A76" s="38" t="s">
        <v>6</v>
      </c>
      <c r="B76" s="47" t="s">
        <v>43</v>
      </c>
      <c r="C76" s="40"/>
      <c r="D76" s="40"/>
      <c r="E76" s="40"/>
      <c r="F76" s="40">
        <v>171</v>
      </c>
      <c r="G76" s="41">
        <v>548.20000000000005</v>
      </c>
      <c r="H76" s="41">
        <v>618</v>
      </c>
      <c r="I76" s="41"/>
      <c r="J76" s="41"/>
      <c r="K76" s="42" t="s">
        <v>73</v>
      </c>
      <c r="L76" s="42"/>
      <c r="M76" s="42"/>
      <c r="N76" s="42"/>
      <c r="O76" s="42"/>
      <c r="P76" s="51">
        <v>9</v>
      </c>
      <c r="Q76" s="42">
        <v>0</v>
      </c>
      <c r="R76" s="43" t="s">
        <v>73</v>
      </c>
      <c r="S76" s="42">
        <v>0</v>
      </c>
      <c r="T76" s="42">
        <v>0</v>
      </c>
      <c r="U76" s="42">
        <v>0</v>
      </c>
      <c r="V76" s="43"/>
      <c r="W76" s="43">
        <v>17.38</v>
      </c>
      <c r="X76" s="44">
        <v>16.63</v>
      </c>
      <c r="Y76" s="44">
        <v>50.7</v>
      </c>
      <c r="Z76" s="44">
        <v>155.97999999999999</v>
      </c>
      <c r="AA76" s="44">
        <v>127.47</v>
      </c>
      <c r="AB76" s="44">
        <v>161.93</v>
      </c>
      <c r="AC76" s="45">
        <f t="shared" si="1"/>
        <v>27.033811877304473</v>
      </c>
    </row>
    <row r="77" spans="1:29" s="46" customFormat="1" ht="18" customHeight="1" x14ac:dyDescent="0.25">
      <c r="A77" s="38" t="s">
        <v>8</v>
      </c>
      <c r="B77" s="47" t="s">
        <v>106</v>
      </c>
      <c r="C77" s="40"/>
      <c r="D77" s="40"/>
      <c r="E77" s="40"/>
      <c r="F77" s="40"/>
      <c r="G77" s="41"/>
      <c r="H77" s="41"/>
      <c r="I77" s="41"/>
      <c r="J77" s="41"/>
      <c r="K77" s="42"/>
      <c r="L77" s="42"/>
      <c r="M77" s="42"/>
      <c r="N77" s="42"/>
      <c r="O77" s="42"/>
      <c r="P77" s="51"/>
      <c r="Q77" s="61">
        <v>128.99</v>
      </c>
      <c r="R77" s="61">
        <v>168.5</v>
      </c>
      <c r="S77" s="61">
        <v>83.24</v>
      </c>
      <c r="T77" s="61">
        <v>25.63</v>
      </c>
      <c r="U77" s="43">
        <v>34.5</v>
      </c>
      <c r="V77" s="43"/>
      <c r="W77" s="43">
        <v>9</v>
      </c>
      <c r="X77" s="44"/>
      <c r="Y77" s="44"/>
      <c r="Z77" s="44"/>
      <c r="AA77" s="44"/>
      <c r="AB77" s="44"/>
      <c r="AC77" s="45"/>
    </row>
    <row r="78" spans="1:29" s="46" customFormat="1" ht="18" customHeight="1" x14ac:dyDescent="0.25">
      <c r="A78" s="38" t="s">
        <v>8</v>
      </c>
      <c r="B78" s="47" t="s">
        <v>107</v>
      </c>
      <c r="C78" s="40"/>
      <c r="D78" s="40"/>
      <c r="E78" s="40"/>
      <c r="F78" s="40"/>
      <c r="G78" s="41"/>
      <c r="H78" s="41"/>
      <c r="I78" s="41"/>
      <c r="J78" s="41"/>
      <c r="K78" s="42"/>
      <c r="L78" s="42"/>
      <c r="M78" s="42"/>
      <c r="N78" s="42"/>
      <c r="O78" s="42"/>
      <c r="P78" s="51"/>
      <c r="Q78" s="62"/>
      <c r="R78" s="62"/>
      <c r="S78" s="62"/>
      <c r="T78" s="62"/>
      <c r="U78" s="43">
        <v>83.35</v>
      </c>
      <c r="V78" s="43">
        <v>51.42</v>
      </c>
      <c r="W78" s="43">
        <v>10.8</v>
      </c>
      <c r="X78" s="44">
        <v>12.88</v>
      </c>
      <c r="Y78" s="44">
        <v>14.45</v>
      </c>
      <c r="Z78" s="44">
        <v>14.5</v>
      </c>
      <c r="AA78" s="44">
        <v>28.66</v>
      </c>
      <c r="AB78" s="44">
        <v>26.96</v>
      </c>
      <c r="AC78" s="45">
        <f t="shared" si="1"/>
        <v>-5.9316120027913444</v>
      </c>
    </row>
    <row r="79" spans="1:29" s="46" customFormat="1" ht="18" customHeight="1" x14ac:dyDescent="0.25">
      <c r="A79" s="38" t="s">
        <v>8</v>
      </c>
      <c r="B79" s="47" t="s">
        <v>44</v>
      </c>
      <c r="C79" s="40">
        <v>5422.85</v>
      </c>
      <c r="D79" s="40">
        <v>7427.19</v>
      </c>
      <c r="E79" s="40">
        <v>9888.5499999999993</v>
      </c>
      <c r="F79" s="40">
        <v>10333.450000000001</v>
      </c>
      <c r="G79" s="41">
        <v>13789.15</v>
      </c>
      <c r="H79" s="41">
        <v>13971.5</v>
      </c>
      <c r="I79" s="41">
        <v>17567.099999999999</v>
      </c>
      <c r="J79" s="41">
        <v>25950.9</v>
      </c>
      <c r="K79" s="42">
        <v>2769.5</v>
      </c>
      <c r="L79" s="42">
        <v>1702.44</v>
      </c>
      <c r="M79" s="42">
        <v>1928.88</v>
      </c>
      <c r="N79" s="42">
        <v>2096.87</v>
      </c>
      <c r="O79" s="42">
        <v>3344.9973999999997</v>
      </c>
      <c r="P79" s="51">
        <v>3334.58</v>
      </c>
      <c r="Q79" s="43">
        <v>2437.9699999999998</v>
      </c>
      <c r="R79" s="43">
        <v>2335.09</v>
      </c>
      <c r="S79" s="43">
        <v>2280.56</v>
      </c>
      <c r="T79" s="43">
        <v>3340.4</v>
      </c>
      <c r="U79" s="42">
        <v>3554.79</v>
      </c>
      <c r="V79" s="43">
        <v>3544.44</v>
      </c>
      <c r="W79" s="43">
        <v>3060.9</v>
      </c>
      <c r="X79" s="44">
        <v>5235.1499999999996</v>
      </c>
      <c r="Y79" s="44">
        <v>6007.14</v>
      </c>
      <c r="Z79" s="44">
        <v>7209.67</v>
      </c>
      <c r="AA79" s="44">
        <v>6575.73</v>
      </c>
      <c r="AB79" s="44">
        <v>8047.81</v>
      </c>
      <c r="AC79" s="45">
        <f>(AB79-AA79)*100/AA79</f>
        <v>22.386563925222006</v>
      </c>
    </row>
    <row r="80" spans="1:29" s="46" customFormat="1" ht="18" customHeight="1" x14ac:dyDescent="0.25">
      <c r="A80" s="38" t="s">
        <v>8</v>
      </c>
      <c r="B80" s="47" t="s">
        <v>45</v>
      </c>
      <c r="C80" s="40">
        <v>27.3</v>
      </c>
      <c r="D80" s="40">
        <v>69.42</v>
      </c>
      <c r="E80" s="40">
        <v>77.2</v>
      </c>
      <c r="F80" s="40">
        <v>78</v>
      </c>
      <c r="G80" s="41">
        <v>12.3</v>
      </c>
      <c r="H80" s="41">
        <v>48.61</v>
      </c>
      <c r="I80" s="41">
        <v>29.43</v>
      </c>
      <c r="J80" s="41">
        <v>29.92</v>
      </c>
      <c r="K80" s="42">
        <v>1.3</v>
      </c>
      <c r="L80" s="42">
        <v>20.76</v>
      </c>
      <c r="M80" s="42">
        <v>7.09</v>
      </c>
      <c r="N80" s="42">
        <v>2.0099999999999998</v>
      </c>
      <c r="O80" s="42">
        <v>0.18</v>
      </c>
      <c r="P80" s="51">
        <v>7.39</v>
      </c>
      <c r="Q80" s="43">
        <v>3.1</v>
      </c>
      <c r="R80" s="43">
        <v>11.11</v>
      </c>
      <c r="S80" s="43">
        <v>0.45</v>
      </c>
      <c r="T80" s="43">
        <v>0.05</v>
      </c>
      <c r="U80" s="43">
        <v>35.44</v>
      </c>
      <c r="V80" s="43">
        <v>57.1</v>
      </c>
      <c r="W80" s="43">
        <v>18.29</v>
      </c>
      <c r="X80" s="44">
        <v>77.5</v>
      </c>
      <c r="Y80" s="44">
        <v>30.26</v>
      </c>
      <c r="Z80" s="44">
        <v>56.81</v>
      </c>
      <c r="AA80" s="44">
        <v>57.09</v>
      </c>
      <c r="AB80" s="44">
        <v>104.64</v>
      </c>
      <c r="AC80" s="45">
        <f t="shared" si="1"/>
        <v>83.289542827115071</v>
      </c>
    </row>
    <row r="81" spans="1:29" s="46" customFormat="1" ht="18" customHeight="1" x14ac:dyDescent="0.25">
      <c r="A81" s="38" t="s">
        <v>8</v>
      </c>
      <c r="B81" s="47" t="s">
        <v>46</v>
      </c>
      <c r="C81" s="40">
        <v>2.2999999999999998</v>
      </c>
      <c r="D81" s="40">
        <v>1.0900000000000001</v>
      </c>
      <c r="E81" s="40"/>
      <c r="F81" s="40"/>
      <c r="G81" s="41"/>
      <c r="H81" s="41">
        <v>3.25</v>
      </c>
      <c r="I81" s="41"/>
      <c r="J81" s="41"/>
      <c r="K81" s="42">
        <v>0</v>
      </c>
      <c r="L81" s="42"/>
      <c r="M81" s="42"/>
      <c r="N81" s="42"/>
      <c r="O81" s="42">
        <v>15.5</v>
      </c>
      <c r="P81" s="51">
        <v>0</v>
      </c>
      <c r="Q81" s="51">
        <v>0</v>
      </c>
      <c r="R81" s="43">
        <v>6.5</v>
      </c>
      <c r="S81" s="42">
        <v>0</v>
      </c>
      <c r="T81" s="42">
        <v>0</v>
      </c>
      <c r="U81" s="43">
        <v>21.2</v>
      </c>
      <c r="V81" s="43">
        <v>14.45</v>
      </c>
      <c r="W81" s="43">
        <v>26.7</v>
      </c>
      <c r="X81" s="44">
        <v>0.4</v>
      </c>
      <c r="Y81" s="44">
        <v>2</v>
      </c>
      <c r="Z81" s="44">
        <v>23.1</v>
      </c>
      <c r="AA81" s="44">
        <v>27.5</v>
      </c>
      <c r="AB81" s="44">
        <v>15</v>
      </c>
      <c r="AC81" s="45">
        <f t="shared" si="1"/>
        <v>-45.454545454545453</v>
      </c>
    </row>
    <row r="82" spans="1:29" s="46" customFormat="1" ht="18" customHeight="1" x14ac:dyDescent="0.25">
      <c r="A82" s="38" t="s">
        <v>8</v>
      </c>
      <c r="B82" s="47" t="s">
        <v>47</v>
      </c>
      <c r="C82" s="40">
        <v>4058.3</v>
      </c>
      <c r="D82" s="40">
        <v>6058.55</v>
      </c>
      <c r="E82" s="40">
        <v>6276.5</v>
      </c>
      <c r="F82" s="40">
        <v>6728.45</v>
      </c>
      <c r="G82" s="41">
        <v>6681.25</v>
      </c>
      <c r="H82" s="41">
        <v>7683.77</v>
      </c>
      <c r="I82" s="41">
        <v>10635.85</v>
      </c>
      <c r="J82" s="41">
        <v>13979.8</v>
      </c>
      <c r="K82" s="42">
        <v>847.82</v>
      </c>
      <c r="L82" s="42">
        <v>1017.97</v>
      </c>
      <c r="M82" s="42">
        <v>928.98</v>
      </c>
      <c r="N82" s="42">
        <v>493.64499999999998</v>
      </c>
      <c r="O82" s="42">
        <v>781.44</v>
      </c>
      <c r="P82" s="51">
        <v>992.3</v>
      </c>
      <c r="Q82" s="43">
        <v>1116.2</v>
      </c>
      <c r="R82" s="43">
        <v>808</v>
      </c>
      <c r="S82" s="43">
        <v>720.78</v>
      </c>
      <c r="T82" s="43">
        <v>567.95000000000005</v>
      </c>
      <c r="U82" s="43">
        <v>1310.81</v>
      </c>
      <c r="V82" s="43">
        <v>1290.6500000000001</v>
      </c>
      <c r="W82" s="43">
        <v>947.92</v>
      </c>
      <c r="X82" s="44">
        <v>1243.01</v>
      </c>
      <c r="Y82" s="44">
        <v>1084.1300000000001</v>
      </c>
      <c r="Z82" s="44">
        <v>1245.0899999999999</v>
      </c>
      <c r="AA82" s="44">
        <v>1096.2</v>
      </c>
      <c r="AB82" s="44">
        <v>1400.53</v>
      </c>
      <c r="AC82" s="45">
        <f t="shared" si="1"/>
        <v>27.762269658821374</v>
      </c>
    </row>
    <row r="83" spans="1:29" s="46" customFormat="1" ht="18" customHeight="1" x14ac:dyDescent="0.25">
      <c r="A83" s="38" t="s">
        <v>8</v>
      </c>
      <c r="B83" s="47" t="s">
        <v>48</v>
      </c>
      <c r="C83" s="40">
        <v>281.3</v>
      </c>
      <c r="D83" s="40">
        <v>845.9</v>
      </c>
      <c r="E83" s="40">
        <v>2057.5500000000002</v>
      </c>
      <c r="F83" s="40">
        <v>4471.95</v>
      </c>
      <c r="G83" s="41">
        <v>3258.05</v>
      </c>
      <c r="H83" s="41">
        <v>2653.33</v>
      </c>
      <c r="I83" s="41">
        <v>3289.7</v>
      </c>
      <c r="J83" s="41">
        <v>2073</v>
      </c>
      <c r="K83" s="42">
        <v>183.34</v>
      </c>
      <c r="L83" s="42">
        <v>103.05</v>
      </c>
      <c r="M83" s="42">
        <v>145.55000000000001</v>
      </c>
      <c r="N83" s="42">
        <v>46.335000000000001</v>
      </c>
      <c r="O83" s="42">
        <v>331.44499999999999</v>
      </c>
      <c r="P83" s="51">
        <v>241.85</v>
      </c>
      <c r="Q83" s="43">
        <v>137.30000000000001</v>
      </c>
      <c r="R83" s="43">
        <v>84.3</v>
      </c>
      <c r="S83" s="43">
        <v>87.8</v>
      </c>
      <c r="T83" s="43">
        <v>76.63</v>
      </c>
      <c r="U83" s="43">
        <v>362.4</v>
      </c>
      <c r="V83" s="43">
        <v>475.98</v>
      </c>
      <c r="W83" s="43">
        <v>325.52999999999997</v>
      </c>
      <c r="X83" s="44">
        <v>271.98</v>
      </c>
      <c r="Y83" s="44">
        <v>375.08</v>
      </c>
      <c r="Z83" s="44">
        <v>491.7</v>
      </c>
      <c r="AA83" s="44">
        <v>498.79</v>
      </c>
      <c r="AB83" s="44">
        <v>464.1</v>
      </c>
      <c r="AC83" s="45">
        <f t="shared" si="1"/>
        <v>-6.9548306902704544</v>
      </c>
    </row>
    <row r="84" spans="1:29" s="46" customFormat="1" ht="18" customHeight="1" x14ac:dyDescent="0.25">
      <c r="A84" s="38" t="s">
        <v>8</v>
      </c>
      <c r="B84" s="47" t="s">
        <v>49</v>
      </c>
      <c r="C84" s="40">
        <v>257.55</v>
      </c>
      <c r="D84" s="40">
        <v>628.95000000000005</v>
      </c>
      <c r="E84" s="40">
        <v>738.95</v>
      </c>
      <c r="F84" s="40">
        <v>1721.35</v>
      </c>
      <c r="G84" s="41">
        <v>770.85</v>
      </c>
      <c r="H84" s="41">
        <v>597.04999999999995</v>
      </c>
      <c r="I84" s="41">
        <v>1001.65</v>
      </c>
      <c r="J84" s="41">
        <v>967.6</v>
      </c>
      <c r="K84" s="42">
        <v>96.38</v>
      </c>
      <c r="L84" s="42">
        <v>133.25</v>
      </c>
      <c r="M84" s="42">
        <v>63.43</v>
      </c>
      <c r="N84" s="42">
        <v>65.42</v>
      </c>
      <c r="O84" s="42">
        <v>62.43</v>
      </c>
      <c r="P84" s="51">
        <v>149.62</v>
      </c>
      <c r="Q84" s="43">
        <v>126.05</v>
      </c>
      <c r="R84" s="43">
        <v>357.46</v>
      </c>
      <c r="S84" s="43">
        <v>59.71</v>
      </c>
      <c r="T84" s="43">
        <v>16.45</v>
      </c>
      <c r="U84" s="43">
        <v>200.08</v>
      </c>
      <c r="V84" s="43">
        <v>172.12</v>
      </c>
      <c r="W84" s="43">
        <v>291.7</v>
      </c>
      <c r="X84" s="44">
        <v>360.97</v>
      </c>
      <c r="Y84" s="44">
        <v>340.01</v>
      </c>
      <c r="Z84" s="44">
        <v>589.62</v>
      </c>
      <c r="AA84" s="44">
        <v>523.04999999999995</v>
      </c>
      <c r="AB84" s="44">
        <v>393.95</v>
      </c>
      <c r="AC84" s="45">
        <f t="shared" si="1"/>
        <v>-24.682152757862532</v>
      </c>
    </row>
    <row r="85" spans="1:29" s="46" customFormat="1" ht="18" customHeight="1" x14ac:dyDescent="0.25">
      <c r="A85" s="38" t="s">
        <v>8</v>
      </c>
      <c r="B85" s="47" t="s">
        <v>132</v>
      </c>
      <c r="C85" s="40"/>
      <c r="D85" s="40"/>
      <c r="E85" s="40"/>
      <c r="F85" s="40"/>
      <c r="G85" s="41"/>
      <c r="H85" s="41"/>
      <c r="I85" s="41"/>
      <c r="J85" s="41"/>
      <c r="K85" s="42"/>
      <c r="L85" s="42"/>
      <c r="M85" s="42"/>
      <c r="N85" s="42"/>
      <c r="O85" s="42"/>
      <c r="P85" s="51"/>
      <c r="Q85" s="43"/>
      <c r="R85" s="43"/>
      <c r="S85" s="43"/>
      <c r="T85" s="43"/>
      <c r="U85" s="43"/>
      <c r="V85" s="43"/>
      <c r="W85" s="43"/>
      <c r="X85" s="44"/>
      <c r="Y85" s="44"/>
      <c r="Z85" s="44"/>
      <c r="AA85" s="44"/>
      <c r="AB85" s="44">
        <v>12.81</v>
      </c>
      <c r="AC85" s="45"/>
    </row>
    <row r="86" spans="1:29" s="46" customFormat="1" ht="18" customHeight="1" x14ac:dyDescent="0.25">
      <c r="A86" s="38" t="s">
        <v>90</v>
      </c>
      <c r="B86" s="47" t="s">
        <v>50</v>
      </c>
      <c r="C86" s="40">
        <v>26035.1</v>
      </c>
      <c r="D86" s="40">
        <v>24335.200000000001</v>
      </c>
      <c r="E86" s="40">
        <v>14803.4</v>
      </c>
      <c r="F86" s="40">
        <v>10774</v>
      </c>
      <c r="G86" s="41">
        <v>9230.7999999999993</v>
      </c>
      <c r="H86" s="41">
        <v>16087.2</v>
      </c>
      <c r="I86" s="41">
        <v>17797.400000000001</v>
      </c>
      <c r="J86" s="41">
        <v>17802</v>
      </c>
      <c r="K86" s="42">
        <v>1735.41</v>
      </c>
      <c r="L86" s="42">
        <v>1288.8900000000001</v>
      </c>
      <c r="M86" s="42">
        <v>2305.89</v>
      </c>
      <c r="N86" s="42">
        <v>2569.96</v>
      </c>
      <c r="O86" s="42">
        <v>3690.78</v>
      </c>
      <c r="P86" s="51">
        <v>3349.38</v>
      </c>
      <c r="Q86" s="43">
        <v>3098.82</v>
      </c>
      <c r="R86" s="43">
        <v>2742.2</v>
      </c>
      <c r="S86" s="43">
        <v>2932.25</v>
      </c>
      <c r="T86" s="43">
        <v>2613.66</v>
      </c>
      <c r="U86" s="43">
        <v>5331.74</v>
      </c>
      <c r="V86" s="43">
        <v>6895.44</v>
      </c>
      <c r="W86" s="43">
        <v>11659.51</v>
      </c>
      <c r="X86" s="44">
        <v>11442.94</v>
      </c>
      <c r="Y86" s="44">
        <v>10492.9</v>
      </c>
      <c r="Z86" s="44">
        <v>10036.19</v>
      </c>
      <c r="AA86" s="44">
        <v>7976.23</v>
      </c>
      <c r="AB86" s="44">
        <v>8332.6200000000008</v>
      </c>
      <c r="AC86" s="45">
        <f t="shared" si="1"/>
        <v>4.4681509936398678</v>
      </c>
    </row>
    <row r="87" spans="1:29" s="46" customFormat="1" ht="18" customHeight="1" x14ac:dyDescent="0.25">
      <c r="A87" s="38" t="s">
        <v>8</v>
      </c>
      <c r="B87" s="47" t="s">
        <v>51</v>
      </c>
      <c r="C87" s="40">
        <v>28448.5</v>
      </c>
      <c r="D87" s="40">
        <v>31327.5</v>
      </c>
      <c r="E87" s="40">
        <v>32588.799999999999</v>
      </c>
      <c r="F87" s="40">
        <v>37225.5</v>
      </c>
      <c r="G87" s="41">
        <v>27569.65</v>
      </c>
      <c r="H87" s="41">
        <v>41852</v>
      </c>
      <c r="I87" s="41">
        <v>43395.7</v>
      </c>
      <c r="J87" s="41">
        <v>44584.85</v>
      </c>
      <c r="K87" s="42">
        <v>4329.3500000000004</v>
      </c>
      <c r="L87" s="42">
        <v>4044.03</v>
      </c>
      <c r="M87" s="42">
        <v>3931.85</v>
      </c>
      <c r="N87" s="42">
        <v>4042.08</v>
      </c>
      <c r="O87" s="42">
        <v>3855.68</v>
      </c>
      <c r="P87" s="52">
        <v>4882.2</v>
      </c>
      <c r="Q87" s="43">
        <v>5642.11</v>
      </c>
      <c r="R87" s="43">
        <v>5647.87</v>
      </c>
      <c r="S87" s="43">
        <v>5674.3</v>
      </c>
      <c r="T87" s="43">
        <v>5434.18</v>
      </c>
      <c r="U87" s="43">
        <v>5392.74</v>
      </c>
      <c r="V87" s="43">
        <v>5314.84</v>
      </c>
      <c r="W87" s="43">
        <v>3021.34</v>
      </c>
      <c r="X87" s="44">
        <v>2350.48</v>
      </c>
      <c r="Y87" s="44">
        <v>2717.05</v>
      </c>
      <c r="Z87" s="44">
        <v>3281.41</v>
      </c>
      <c r="AA87" s="44">
        <v>2923.87</v>
      </c>
      <c r="AB87" s="44">
        <v>3442.7</v>
      </c>
      <c r="AC87" s="45">
        <f t="shared" si="1"/>
        <v>17.744632969318058</v>
      </c>
    </row>
    <row r="88" spans="1:29" s="46" customFormat="1" ht="18" customHeight="1" x14ac:dyDescent="0.25">
      <c r="A88" s="38" t="s">
        <v>8</v>
      </c>
      <c r="B88" s="47" t="s">
        <v>118</v>
      </c>
      <c r="C88" s="40"/>
      <c r="D88" s="40"/>
      <c r="E88" s="40"/>
      <c r="F88" s="40"/>
      <c r="G88" s="41"/>
      <c r="H88" s="41"/>
      <c r="I88" s="41"/>
      <c r="J88" s="41"/>
      <c r="K88" s="42"/>
      <c r="L88" s="42"/>
      <c r="M88" s="42"/>
      <c r="N88" s="42"/>
      <c r="O88" s="42"/>
      <c r="P88" s="52"/>
      <c r="Q88" s="43"/>
      <c r="R88" s="43"/>
      <c r="S88" s="43"/>
      <c r="T88" s="43"/>
      <c r="U88" s="43"/>
      <c r="V88" s="43"/>
      <c r="W88" s="43">
        <v>29.38</v>
      </c>
      <c r="X88" s="44">
        <v>3.88</v>
      </c>
      <c r="Y88" s="44">
        <v>20</v>
      </c>
      <c r="Z88" s="44">
        <v>25</v>
      </c>
      <c r="AA88" s="44"/>
      <c r="AB88" s="44"/>
      <c r="AC88" s="45"/>
    </row>
    <row r="89" spans="1:29" s="46" customFormat="1" ht="18" customHeight="1" x14ac:dyDescent="0.25">
      <c r="A89" s="38" t="s">
        <v>8</v>
      </c>
      <c r="B89" s="47" t="s">
        <v>84</v>
      </c>
      <c r="C89" s="40"/>
      <c r="D89" s="40"/>
      <c r="E89" s="40">
        <v>1</v>
      </c>
      <c r="F89" s="40"/>
      <c r="G89" s="41">
        <v>6.5</v>
      </c>
      <c r="H89" s="41">
        <v>103.4</v>
      </c>
      <c r="I89" s="41">
        <v>1107</v>
      </c>
      <c r="J89" s="41">
        <v>2313</v>
      </c>
      <c r="K89" s="42">
        <v>324</v>
      </c>
      <c r="L89" s="42">
        <v>170</v>
      </c>
      <c r="M89" s="42">
        <v>174.5</v>
      </c>
      <c r="N89" s="42">
        <v>141.5</v>
      </c>
      <c r="O89" s="42">
        <v>200.8</v>
      </c>
      <c r="P89" s="51">
        <v>351.2</v>
      </c>
      <c r="Q89" s="43">
        <v>108</v>
      </c>
      <c r="R89" s="43">
        <v>95.4</v>
      </c>
      <c r="S89" s="43">
        <v>46.5</v>
      </c>
      <c r="T89" s="43">
        <v>17.5</v>
      </c>
      <c r="U89" s="43">
        <v>90.45</v>
      </c>
      <c r="V89" s="43">
        <v>144.55000000000001</v>
      </c>
      <c r="W89" s="43">
        <v>192.8</v>
      </c>
      <c r="X89" s="44">
        <v>184.57</v>
      </c>
      <c r="Y89" s="44">
        <v>179.25</v>
      </c>
      <c r="Z89" s="44">
        <v>195.6</v>
      </c>
      <c r="AA89" s="44">
        <v>320</v>
      </c>
      <c r="AB89" s="44">
        <v>370.97</v>
      </c>
      <c r="AC89" s="45">
        <f t="shared" si="1"/>
        <v>15.928125000000009</v>
      </c>
    </row>
    <row r="90" spans="1:29" s="46" customFormat="1" ht="18" customHeight="1" x14ac:dyDescent="0.25">
      <c r="A90" s="38"/>
      <c r="B90" s="53"/>
      <c r="C90" s="40"/>
      <c r="D90" s="40"/>
      <c r="E90" s="40"/>
      <c r="F90" s="40"/>
      <c r="G90" s="41"/>
      <c r="H90" s="41"/>
      <c r="I90" s="41"/>
      <c r="J90" s="41"/>
      <c r="K90" s="42"/>
      <c r="L90" s="42"/>
      <c r="M90" s="42"/>
      <c r="N90" s="42"/>
      <c r="O90" s="42"/>
      <c r="P90" s="51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5"/>
    </row>
    <row r="91" spans="1:29" s="46" customFormat="1" ht="18" customHeight="1" x14ac:dyDescent="0.25">
      <c r="A91" s="38"/>
      <c r="B91" s="54" t="s">
        <v>1</v>
      </c>
      <c r="C91" s="55">
        <f t="shared" ref="C91:X91" si="2">SUM(C3:C89)</f>
        <v>3960768.1899999995</v>
      </c>
      <c r="D91" s="55">
        <f t="shared" si="2"/>
        <v>4171004.2899999986</v>
      </c>
      <c r="E91" s="55">
        <f t="shared" si="2"/>
        <v>4916260.6500000004</v>
      </c>
      <c r="F91" s="55">
        <f t="shared" si="2"/>
        <v>5608823.5499999998</v>
      </c>
      <c r="G91" s="55">
        <f t="shared" si="2"/>
        <v>6206560.3199999994</v>
      </c>
      <c r="H91" s="55">
        <f t="shared" si="2"/>
        <v>6009282.2800000003</v>
      </c>
      <c r="I91" s="55">
        <f t="shared" si="2"/>
        <v>6385533.4500000002</v>
      </c>
      <c r="J91" s="55">
        <f t="shared" si="2"/>
        <v>6685663.3199999984</v>
      </c>
      <c r="K91" s="56">
        <f t="shared" si="2"/>
        <v>649243.96499999997</v>
      </c>
      <c r="L91" s="56">
        <f t="shared" si="2"/>
        <v>659524.30000000005</v>
      </c>
      <c r="M91" s="56">
        <f t="shared" si="2"/>
        <v>704991.44999999984</v>
      </c>
      <c r="N91" s="56">
        <f t="shared" si="2"/>
        <v>697933.00009999983</v>
      </c>
      <c r="O91" s="56">
        <f t="shared" si="2"/>
        <v>659259.36679999996</v>
      </c>
      <c r="P91" s="57">
        <f t="shared" si="2"/>
        <v>533274.85</v>
      </c>
      <c r="Q91" s="58">
        <f t="shared" si="2"/>
        <v>579368.97999999986</v>
      </c>
      <c r="R91" s="58">
        <f t="shared" si="2"/>
        <v>613248.81999999995</v>
      </c>
      <c r="S91" s="58">
        <f t="shared" si="2"/>
        <v>632289.64000000025</v>
      </c>
      <c r="T91" s="58">
        <f t="shared" si="2"/>
        <v>527447.84000000008</v>
      </c>
      <c r="U91" s="58">
        <f t="shared" si="2"/>
        <v>457722.20000000007</v>
      </c>
      <c r="V91" s="58">
        <f t="shared" si="2"/>
        <v>489599.37999999989</v>
      </c>
      <c r="W91" s="58">
        <f t="shared" si="2"/>
        <v>530034.74999999988</v>
      </c>
      <c r="X91" s="58">
        <f t="shared" si="2"/>
        <v>508813.94</v>
      </c>
      <c r="Y91" s="59">
        <f t="shared" ref="Y91:Z91" si="3">SUM(Y3:Y89)</f>
        <v>521441.0400000001</v>
      </c>
      <c r="Z91" s="59">
        <f t="shared" si="3"/>
        <v>529692.01</v>
      </c>
      <c r="AA91" s="59">
        <f>SUM(AA3:AA89)</f>
        <v>505068.77</v>
      </c>
      <c r="AB91" s="59">
        <f>SUM(AB3:AB90)</f>
        <v>521804.06000000006</v>
      </c>
      <c r="AC91" s="60">
        <f>(AB91-AA91)*100/AA91</f>
        <v>3.3134675897700103</v>
      </c>
    </row>
    <row r="92" spans="1:29" ht="18" customHeight="1" x14ac:dyDescent="0.25">
      <c r="G92" s="17"/>
      <c r="H92" s="17"/>
      <c r="I92" s="17"/>
      <c r="J92" s="17"/>
      <c r="W92" s="25"/>
      <c r="X92" s="17"/>
      <c r="Y92" s="17"/>
      <c r="Z92" s="17"/>
      <c r="AA92" s="17"/>
      <c r="AB92" s="17"/>
    </row>
    <row r="93" spans="1:29" ht="18" customHeight="1" x14ac:dyDescent="0.2">
      <c r="G93" s="17"/>
      <c r="H93" s="17"/>
      <c r="I93" s="17"/>
      <c r="J93" s="17"/>
      <c r="X93" s="34"/>
      <c r="Y93" s="34"/>
      <c r="Z93" s="34"/>
      <c r="AA93" s="34"/>
      <c r="AB93" s="34"/>
    </row>
    <row r="94" spans="1:29" ht="18" customHeight="1" x14ac:dyDescent="0.2">
      <c r="G94" s="17"/>
      <c r="H94" s="17"/>
      <c r="I94" s="17"/>
      <c r="J94" s="17"/>
      <c r="X94" s="34"/>
      <c r="Y94" s="34"/>
      <c r="Z94" s="34"/>
      <c r="AA94" s="34"/>
      <c r="AB94" s="34"/>
    </row>
    <row r="95" spans="1:29" ht="18" customHeight="1" x14ac:dyDescent="0.2">
      <c r="G95" s="17"/>
      <c r="H95" s="17"/>
      <c r="I95" s="17"/>
      <c r="J95" s="17"/>
    </row>
    <row r="96" spans="1:29" ht="18" customHeight="1" x14ac:dyDescent="0.2">
      <c r="G96" s="17"/>
      <c r="H96" s="17"/>
      <c r="I96" s="17"/>
      <c r="J96" s="17"/>
    </row>
    <row r="97" spans="7:10" ht="18" customHeight="1" x14ac:dyDescent="0.2">
      <c r="G97" s="17"/>
      <c r="H97" s="17"/>
      <c r="I97" s="17"/>
      <c r="J97" s="17"/>
    </row>
    <row r="98" spans="7:10" ht="18" customHeight="1" x14ac:dyDescent="0.2">
      <c r="G98" s="17"/>
      <c r="H98" s="17"/>
      <c r="I98" s="17"/>
      <c r="J98" s="17"/>
    </row>
    <row r="99" spans="7:10" ht="18" customHeight="1" x14ac:dyDescent="0.2">
      <c r="G99" s="17"/>
      <c r="H99" s="17"/>
      <c r="I99" s="17"/>
      <c r="J99" s="17"/>
    </row>
  </sheetData>
  <mergeCells count="10">
    <mergeCell ref="T53:T54"/>
    <mergeCell ref="T77:T78"/>
    <mergeCell ref="C1:J1"/>
    <mergeCell ref="Q77:Q78"/>
    <mergeCell ref="R77:R78"/>
    <mergeCell ref="S77:S78"/>
    <mergeCell ref="Q53:Q54"/>
    <mergeCell ref="R53:R54"/>
    <mergeCell ref="S53:S54"/>
    <mergeCell ref="K1:AC1"/>
  </mergeCells>
  <phoneticPr fontId="0" type="noConversion"/>
  <printOptions horizontalCentered="1"/>
  <pageMargins left="0.59055118110236227" right="0.59055118110236227" top="0.86614173228346458" bottom="0.62992125984251968" header="0.47244094488188981" footer="0.23622047244094491"/>
  <pageSetup paperSize="9" scale="30" orientation="portrait" r:id="rId1"/>
  <headerFooter alignWithMargins="0">
    <oddHeader xml:space="preserve">&amp;C&amp;"Verdana,Normale"&amp;16Quantitativi di sementi certificati in Italia&amp;10 </oddHeader>
    <oddFooter>&amp;L&amp;"Verdana,Normale"
&amp;F&amp;R&amp;D</oddFooter>
  </headerFooter>
  <drawing r:id="rId2"/>
  <legacyDrawing r:id="rId3"/>
  <controls>
    <mc:AlternateContent xmlns:mc="http://schemas.openxmlformats.org/markup-compatibility/2006">
      <mc:Choice Requires="x14">
        <control shapeId="2052" r:id="rId4" name="Control 4">
          <controlPr defaultSize="0" r:id="rId5">
            <anchor moveWithCells="1">
              <from>
                <xdr:col>29</xdr:col>
                <xdr:colOff>28575</xdr:colOff>
                <xdr:row>1</xdr:row>
                <xdr:rowOff>504825</xdr:rowOff>
              </from>
              <to>
                <xdr:col>29</xdr:col>
                <xdr:colOff>714375</xdr:colOff>
                <xdr:row>2</xdr:row>
                <xdr:rowOff>95250</xdr:rowOff>
              </to>
            </anchor>
          </controlPr>
        </control>
      </mc:Choice>
      <mc:Fallback>
        <control shapeId="2052" r:id="rId4" name="Control 4"/>
      </mc:Fallback>
    </mc:AlternateContent>
    <mc:AlternateContent xmlns:mc="http://schemas.openxmlformats.org/markup-compatibility/2006">
      <mc:Choice Requires="x14">
        <control shapeId="2051" r:id="rId6" name="Control 3">
          <controlPr defaultSize="0" r:id="rId5">
            <anchor moveWithCells="1">
              <from>
                <xdr:col>29</xdr:col>
                <xdr:colOff>28575</xdr:colOff>
                <xdr:row>1</xdr:row>
                <xdr:rowOff>504825</xdr:rowOff>
              </from>
              <to>
                <xdr:col>29</xdr:col>
                <xdr:colOff>714375</xdr:colOff>
                <xdr:row>2</xdr:row>
                <xdr:rowOff>95250</xdr:rowOff>
              </to>
            </anchor>
          </controlPr>
        </control>
      </mc:Choice>
      <mc:Fallback>
        <control shapeId="2051" r:id="rId6" name="Control 3"/>
      </mc:Fallback>
    </mc:AlternateContent>
    <mc:AlternateContent xmlns:mc="http://schemas.openxmlformats.org/markup-compatibility/2006">
      <mc:Choice Requires="x14">
        <control shapeId="2050" r:id="rId7" name="Control 2">
          <controlPr defaultSize="0" r:id="rId8">
            <anchor moveWithCells="1">
              <from>
                <xdr:col>29</xdr:col>
                <xdr:colOff>28575</xdr:colOff>
                <xdr:row>1</xdr:row>
                <xdr:rowOff>504825</xdr:rowOff>
              </from>
              <to>
                <xdr:col>29</xdr:col>
                <xdr:colOff>714375</xdr:colOff>
                <xdr:row>2</xdr:row>
                <xdr:rowOff>95250</xdr:rowOff>
              </to>
            </anchor>
          </controlPr>
        </control>
      </mc:Choice>
      <mc:Fallback>
        <control shapeId="2050" r:id="rId7" name="Control 2"/>
      </mc:Fallback>
    </mc:AlternateContent>
    <mc:AlternateContent xmlns:mc="http://schemas.openxmlformats.org/markup-compatibility/2006">
      <mc:Choice Requires="x14">
        <control shapeId="2049" r:id="rId9" name="Control 1">
          <controlPr defaultSize="0" r:id="rId10">
            <anchor moveWithCells="1">
              <from>
                <xdr:col>29</xdr:col>
                <xdr:colOff>28575</xdr:colOff>
                <xdr:row>1</xdr:row>
                <xdr:rowOff>504825</xdr:rowOff>
              </from>
              <to>
                <xdr:col>29</xdr:col>
                <xdr:colOff>714375</xdr:colOff>
                <xdr:row>2</xdr:row>
                <xdr:rowOff>95250</xdr:rowOff>
              </to>
            </anchor>
          </controlPr>
        </control>
      </mc:Choice>
      <mc:Fallback>
        <control shapeId="2049" r:id="rId9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SINTESI_q.li</vt:lpstr>
      <vt:lpstr>Storico_q.li</vt:lpstr>
      <vt:lpstr>SINTESI_q.li!Area_stampa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Storico quantità</dc:title>
  <dc:creator>Stellari</dc:creator>
  <cp:lastModifiedBy>CRA-SCS</cp:lastModifiedBy>
  <cp:lastPrinted>2019-05-17T13:37:22Z</cp:lastPrinted>
  <dcterms:created xsi:type="dcterms:W3CDTF">2006-07-12T14:59:47Z</dcterms:created>
  <dcterms:modified xsi:type="dcterms:W3CDTF">2019-05-17T14:06:37Z</dcterms:modified>
</cp:coreProperties>
</file>